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codeName="ThisWorkbook"/>
  <mc:AlternateContent xmlns:mc="http://schemas.openxmlformats.org/markup-compatibility/2006">
    <mc:Choice Requires="x15">
      <x15ac:absPath xmlns:x15ac="http://schemas.microsoft.com/office/spreadsheetml/2010/11/ac" url="https://ldbfsp-my.sharepoint.com/personal/rachael_wheeler_lichfield_anglican_org/Documents/Desktop/"/>
    </mc:Choice>
  </mc:AlternateContent>
  <xr:revisionPtr revIDLastSave="0" documentId="8_{3D67CEE5-3C90-42D8-B93B-CFC8A77EF885}" xr6:coauthVersionLast="47" xr6:coauthVersionMax="47" xr10:uidLastSave="{00000000-0000-0000-0000-000000000000}"/>
  <bookViews>
    <workbookView xWindow="-108" yWindow="-108" windowWidth="23256" windowHeight="12456" tabRatio="740" activeTab="9" xr2:uid="{00000000-000D-0000-FFFF-FFFF00000000}"/>
  </bookViews>
  <sheets>
    <sheet name="Cover Sheet" sheetId="15" r:id="rId1"/>
    <sheet name="TAR" sheetId="16" r:id="rId2"/>
    <sheet name="IE Report" sheetId="17" r:id="rId3"/>
    <sheet name="SOFA" sheetId="9" r:id="rId4"/>
    <sheet name="Balance Sheet" sheetId="13" r:id="rId5"/>
    <sheet name="Note 1" sheetId="10" r:id="rId6"/>
    <sheet name="Note 2 - Income" sheetId="11" r:id="rId7"/>
    <sheet name="Note 3 - Expenditure" sheetId="12" r:id="rId8"/>
    <sheet name="Notes" sheetId="14" r:id="rId9"/>
    <sheet name="RPF" sheetId="20" r:id="rId10"/>
  </sheets>
  <definedNames>
    <definedName name="_xlnm.Print_Area" localSheetId="4">'Balance Sheet'!$A$1:$E$48</definedName>
    <definedName name="_xlnm.Print_Area" localSheetId="0">'Cover Sheet'!$A$1:$I$46</definedName>
    <definedName name="_xlnm.Print_Area" localSheetId="5">'Note 1'!$A$1:$B$56</definedName>
    <definedName name="_xlnm.Print_Area" localSheetId="6">'Note 2 - Income'!$A$1:$J$46</definedName>
    <definedName name="_xlnm.Print_Area" localSheetId="7">'Note 3 - Expenditure'!$A$1:$J$35</definedName>
    <definedName name="_xlnm.Print_Area" localSheetId="8">Notes!$A$1:$H$224</definedName>
    <definedName name="_xlnm.Print_Area" localSheetId="9">RPF!$A$1:$H$73</definedName>
    <definedName name="_xlnm.Print_Area" localSheetId="3">SOFA!$A$1:$I$36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162" i="14" l="1"/>
  <c r="D162" i="14"/>
  <c r="J5" i="11"/>
  <c r="H5" i="11"/>
  <c r="E6" i="13"/>
  <c r="C6" i="13"/>
  <c r="L24" i="20"/>
  <c r="L23" i="20"/>
  <c r="H22" i="20"/>
  <c r="H21" i="20"/>
  <c r="G22" i="20"/>
  <c r="G21" i="20"/>
  <c r="H20" i="20"/>
  <c r="G20" i="20"/>
  <c r="H18" i="20"/>
  <c r="G18" i="20"/>
  <c r="H17" i="20"/>
  <c r="G17" i="20"/>
  <c r="H16" i="20"/>
  <c r="G16" i="20"/>
  <c r="G15" i="20"/>
  <c r="H15" i="20"/>
  <c r="H13" i="20"/>
  <c r="G13" i="20"/>
  <c r="H12" i="20"/>
  <c r="G12" i="20"/>
  <c r="H11" i="20"/>
  <c r="G11" i="20"/>
  <c r="H10" i="20"/>
  <c r="G10" i="20"/>
  <c r="H8" i="20"/>
  <c r="G8" i="20"/>
  <c r="D24" i="20"/>
  <c r="C24" i="20"/>
  <c r="D22" i="20"/>
  <c r="C22" i="20"/>
  <c r="D21" i="20"/>
  <c r="C21" i="20"/>
  <c r="D19" i="20"/>
  <c r="C19" i="20"/>
  <c r="D17" i="20"/>
  <c r="C17" i="20"/>
  <c r="D14" i="20"/>
  <c r="C14" i="20"/>
  <c r="D13" i="20"/>
  <c r="C13" i="20"/>
  <c r="D11" i="20"/>
  <c r="C11" i="20"/>
  <c r="D10" i="20"/>
  <c r="C10" i="20"/>
  <c r="D9" i="20"/>
  <c r="C9" i="20"/>
  <c r="D8" i="20"/>
  <c r="C8" i="20"/>
  <c r="D1" i="20"/>
  <c r="G26" i="20" l="1"/>
  <c r="H26" i="20"/>
  <c r="G27" i="20" s="1"/>
  <c r="C15" i="20"/>
  <c r="C26" i="20" s="1"/>
  <c r="D15" i="20"/>
  <c r="D26" i="20" s="1"/>
  <c r="C27" i="20" l="1"/>
  <c r="E121" i="14" l="1"/>
  <c r="F121" i="14"/>
  <c r="H15" i="11" l="1"/>
  <c r="H22" i="11"/>
  <c r="H30" i="11"/>
  <c r="H38" i="11"/>
  <c r="H10" i="12"/>
  <c r="H31" i="12"/>
  <c r="H27" i="12"/>
  <c r="H26" i="12"/>
  <c r="H25" i="12"/>
  <c r="H23" i="12"/>
  <c r="H22" i="12"/>
  <c r="H21" i="12"/>
  <c r="H20" i="12"/>
  <c r="H19" i="12"/>
  <c r="H17" i="12"/>
  <c r="H16" i="12"/>
  <c r="H15" i="12"/>
  <c r="H14" i="12"/>
  <c r="H9" i="12"/>
  <c r="H8" i="12"/>
  <c r="H41" i="11"/>
  <c r="H37" i="11"/>
  <c r="H36" i="11"/>
  <c r="H35" i="11"/>
  <c r="H34" i="11"/>
  <c r="H33" i="11"/>
  <c r="H29" i="11"/>
  <c r="H21" i="11"/>
  <c r="H20" i="11"/>
  <c r="H14" i="11"/>
  <c r="H13" i="11"/>
  <c r="H12" i="11"/>
  <c r="H11" i="11"/>
  <c r="H10" i="11"/>
  <c r="G50" i="14" l="1"/>
  <c r="G49" i="14"/>
  <c r="G47" i="14"/>
  <c r="G175" i="14" l="1"/>
  <c r="F175" i="14"/>
  <c r="E175" i="14"/>
  <c r="D175" i="14"/>
  <c r="G167" i="14"/>
  <c r="F167" i="14"/>
  <c r="E167" i="14"/>
  <c r="D167" i="14"/>
  <c r="C167" i="14"/>
  <c r="C175" i="14"/>
  <c r="G171" i="14"/>
  <c r="F171" i="14"/>
  <c r="E171" i="14"/>
  <c r="D171" i="14"/>
  <c r="C171" i="14"/>
  <c r="F177" i="14" l="1"/>
  <c r="C177" i="14"/>
  <c r="G177" i="14"/>
  <c r="E177" i="14"/>
  <c r="D177" i="14"/>
  <c r="H131" i="14"/>
  <c r="F131" i="14"/>
  <c r="E131" i="14"/>
  <c r="H30" i="20" s="1"/>
  <c r="D131" i="14"/>
  <c r="G30" i="20" s="1"/>
  <c r="L25" i="20" s="1"/>
  <c r="A55" i="17" l="1"/>
  <c r="F134" i="14" l="1"/>
  <c r="E134" i="14"/>
  <c r="F36" i="14"/>
  <c r="E36" i="14"/>
  <c r="C30" i="13" l="1"/>
  <c r="F145" i="14"/>
  <c r="E145" i="14"/>
  <c r="F34" i="9" l="1"/>
  <c r="E34" i="9"/>
  <c r="D34" i="9"/>
  <c r="C34" i="9"/>
  <c r="H174" i="14"/>
  <c r="H173" i="14"/>
  <c r="H175" i="14" s="1"/>
  <c r="H170" i="14"/>
  <c r="H169" i="14"/>
  <c r="H166" i="14"/>
  <c r="H165" i="14"/>
  <c r="H167" i="14" s="1"/>
  <c r="H162" i="14"/>
  <c r="C41" i="13"/>
  <c r="E22" i="13"/>
  <c r="C22" i="13"/>
  <c r="E30" i="13"/>
  <c r="H171" i="14" l="1"/>
  <c r="H177" i="14" s="1"/>
  <c r="L177" i="14" s="1"/>
  <c r="G34" i="9"/>
  <c r="D204" i="14"/>
  <c r="F155" i="14"/>
  <c r="H151" i="14"/>
  <c r="D155" i="14"/>
  <c r="F141" i="14"/>
  <c r="E141" i="14"/>
  <c r="G129" i="14"/>
  <c r="G128" i="14"/>
  <c r="G127" i="14"/>
  <c r="G126" i="14"/>
  <c r="E15" i="13"/>
  <c r="E14" i="13"/>
  <c r="C14" i="13"/>
  <c r="G112" i="14"/>
  <c r="F112" i="14"/>
  <c r="E112" i="14"/>
  <c r="D112" i="14"/>
  <c r="C112" i="14"/>
  <c r="E13" i="13" s="1"/>
  <c r="H109" i="14"/>
  <c r="H106" i="14"/>
  <c r="H31" i="20" s="1"/>
  <c r="H103" i="14"/>
  <c r="G31" i="20" s="1"/>
  <c r="C91" i="14"/>
  <c r="E9" i="13" s="1"/>
  <c r="D91" i="14"/>
  <c r="E91" i="14"/>
  <c r="F91" i="14"/>
  <c r="G91" i="14"/>
  <c r="F26" i="9" s="1"/>
  <c r="H88" i="14"/>
  <c r="H85" i="14"/>
  <c r="H82" i="14"/>
  <c r="G131" i="14" l="1"/>
  <c r="E16" i="13"/>
  <c r="H153" i="14"/>
  <c r="E155" i="14"/>
  <c r="H154" i="14"/>
  <c r="H91" i="14"/>
  <c r="L91" i="14" s="1"/>
  <c r="H112" i="14"/>
  <c r="G48" i="14"/>
  <c r="C15" i="13" l="1"/>
  <c r="L131" i="14"/>
  <c r="C13" i="13"/>
  <c r="C16" i="13" s="1"/>
  <c r="L112" i="14"/>
  <c r="C9" i="13"/>
  <c r="J33" i="12"/>
  <c r="I21" i="9" s="1"/>
  <c r="H33" i="12"/>
  <c r="G33" i="12"/>
  <c r="F21" i="9" s="1"/>
  <c r="F33" i="12"/>
  <c r="E33" i="12"/>
  <c r="D21" i="9" s="1"/>
  <c r="D33" i="12"/>
  <c r="J28" i="12"/>
  <c r="I20" i="9" s="1"/>
  <c r="H28" i="12"/>
  <c r="G28" i="12"/>
  <c r="F20" i="9" s="1"/>
  <c r="F28" i="12"/>
  <c r="E28" i="12"/>
  <c r="D20" i="9" s="1"/>
  <c r="D28" i="12"/>
  <c r="C20" i="9" s="1"/>
  <c r="I28" i="12"/>
  <c r="I33" i="12" s="1"/>
  <c r="I11" i="12"/>
  <c r="G11" i="12"/>
  <c r="F19" i="9" s="1"/>
  <c r="F11" i="12"/>
  <c r="E11" i="12"/>
  <c r="D19" i="9" s="1"/>
  <c r="D11" i="12"/>
  <c r="H152" i="14" l="1"/>
  <c r="H155" i="14" s="1"/>
  <c r="G155" i="14"/>
  <c r="I35" i="12"/>
  <c r="E19" i="9"/>
  <c r="E21" i="9"/>
  <c r="C21" i="9"/>
  <c r="C19" i="9"/>
  <c r="F35" i="12"/>
  <c r="E20" i="9"/>
  <c r="E35" i="12"/>
  <c r="G35" i="12"/>
  <c r="D35" i="12"/>
  <c r="J4" i="12"/>
  <c r="J11" i="12" s="1"/>
  <c r="I19" i="9" s="1"/>
  <c r="H4" i="12"/>
  <c r="H11" i="12" s="1"/>
  <c r="H35" i="12" s="1"/>
  <c r="J43" i="11"/>
  <c r="I14" i="9" s="1"/>
  <c r="I43" i="11"/>
  <c r="G43" i="11"/>
  <c r="F14" i="9" s="1"/>
  <c r="F43" i="11"/>
  <c r="E43" i="11"/>
  <c r="D14" i="9" s="1"/>
  <c r="D43" i="11"/>
  <c r="J39" i="11"/>
  <c r="I13" i="9" s="1"/>
  <c r="G39" i="11"/>
  <c r="F13" i="9" s="1"/>
  <c r="F39" i="11"/>
  <c r="E13" i="9" s="1"/>
  <c r="E39" i="11"/>
  <c r="D13" i="9" s="1"/>
  <c r="D39" i="11"/>
  <c r="C13" i="9" s="1"/>
  <c r="J27" i="11"/>
  <c r="H27" i="11"/>
  <c r="J31" i="11"/>
  <c r="I12" i="9" s="1"/>
  <c r="G31" i="11"/>
  <c r="F31" i="11"/>
  <c r="E12" i="9" s="1"/>
  <c r="E31" i="11"/>
  <c r="D12" i="9" s="1"/>
  <c r="D31" i="11"/>
  <c r="J23" i="11"/>
  <c r="I11" i="9" s="1"/>
  <c r="G23" i="11"/>
  <c r="F11" i="9" s="1"/>
  <c r="F23" i="11"/>
  <c r="E23" i="11"/>
  <c r="D11" i="9" s="1"/>
  <c r="D23" i="11"/>
  <c r="I23" i="11"/>
  <c r="J16" i="11"/>
  <c r="I10" i="9" s="1"/>
  <c r="I16" i="11"/>
  <c r="G16" i="11"/>
  <c r="F10" i="9" s="1"/>
  <c r="F16" i="11"/>
  <c r="E10" i="9" s="1"/>
  <c r="E16" i="11"/>
  <c r="D10" i="9" s="1"/>
  <c r="D16" i="11"/>
  <c r="C10" i="9" s="1"/>
  <c r="H9" i="11"/>
  <c r="L155" i="14" l="1"/>
  <c r="N35" i="12"/>
  <c r="C14" i="9"/>
  <c r="C12" i="9"/>
  <c r="F12" i="9"/>
  <c r="E11" i="9"/>
  <c r="C11" i="9"/>
  <c r="E14" i="9"/>
  <c r="J35" i="12"/>
  <c r="I46" i="11"/>
  <c r="G46" i="11"/>
  <c r="D46" i="11"/>
  <c r="H43" i="11"/>
  <c r="E46" i="11"/>
  <c r="J46" i="11"/>
  <c r="F46" i="11"/>
  <c r="H39" i="11"/>
  <c r="H31" i="11"/>
  <c r="H23" i="11"/>
  <c r="H16" i="11"/>
  <c r="H46" i="11" l="1"/>
  <c r="N46" i="11" s="1"/>
  <c r="E71" i="14" l="1"/>
  <c r="D71" i="14"/>
  <c r="E69" i="14"/>
  <c r="D69" i="14"/>
  <c r="F68" i="14"/>
  <c r="F67" i="14"/>
  <c r="F66" i="14"/>
  <c r="F62" i="14"/>
  <c r="F61" i="14"/>
  <c r="F60" i="14"/>
  <c r="F59" i="14"/>
  <c r="E63" i="14"/>
  <c r="D63" i="14"/>
  <c r="A2" i="14"/>
  <c r="A1" i="14"/>
  <c r="A2" i="12"/>
  <c r="A1" i="12"/>
  <c r="A2" i="11"/>
  <c r="A1" i="11"/>
  <c r="H222" i="14"/>
  <c r="I34" i="9" s="1"/>
  <c r="H218" i="14"/>
  <c r="H214" i="14"/>
  <c r="H209" i="14"/>
  <c r="H208" i="14"/>
  <c r="H207" i="14"/>
  <c r="H203" i="14"/>
  <c r="H202" i="14"/>
  <c r="H201" i="14"/>
  <c r="H200" i="14"/>
  <c r="H199" i="14"/>
  <c r="G210" i="14"/>
  <c r="F210" i="14"/>
  <c r="E210" i="14"/>
  <c r="D210" i="14"/>
  <c r="G204" i="14"/>
  <c r="G212" i="14" s="1"/>
  <c r="G216" i="14" s="1"/>
  <c r="G220" i="14" s="1"/>
  <c r="G224" i="14" s="1"/>
  <c r="F204" i="14"/>
  <c r="E204" i="14"/>
  <c r="E24" i="13"/>
  <c r="E41" i="13"/>
  <c r="E34" i="13"/>
  <c r="C34" i="13"/>
  <c r="A2" i="13"/>
  <c r="A2" i="10" s="1"/>
  <c r="A1" i="13"/>
  <c r="A1" i="10" s="1"/>
  <c r="G30" i="9"/>
  <c r="G26" i="9"/>
  <c r="G21" i="9"/>
  <c r="G20" i="9"/>
  <c r="G19" i="9"/>
  <c r="G14" i="9"/>
  <c r="G13" i="9"/>
  <c r="G12" i="9"/>
  <c r="G11" i="9"/>
  <c r="G10" i="9"/>
  <c r="I23" i="9"/>
  <c r="H23" i="9"/>
  <c r="F23" i="9"/>
  <c r="E23" i="9"/>
  <c r="D23" i="9"/>
  <c r="C23" i="9"/>
  <c r="I16" i="9"/>
  <c r="H16" i="9"/>
  <c r="F16" i="9"/>
  <c r="E16" i="9"/>
  <c r="D16" i="9"/>
  <c r="C16" i="9"/>
  <c r="A54" i="17"/>
  <c r="E212" i="14" l="1"/>
  <c r="E216" i="14" s="1"/>
  <c r="E220" i="14" s="1"/>
  <c r="E224" i="14" s="1"/>
  <c r="H25" i="9"/>
  <c r="H28" i="9" s="1"/>
  <c r="F212" i="14"/>
  <c r="F216" i="14" s="1"/>
  <c r="F220" i="14" s="1"/>
  <c r="F224" i="14" s="1"/>
  <c r="C25" i="9"/>
  <c r="C28" i="9" s="1"/>
  <c r="C32" i="9" s="1"/>
  <c r="C36" i="9" s="1"/>
  <c r="F25" i="9"/>
  <c r="F28" i="9" s="1"/>
  <c r="F32" i="9" s="1"/>
  <c r="F36" i="9" s="1"/>
  <c r="I25" i="9"/>
  <c r="I28" i="9" s="1"/>
  <c r="I32" i="9" s="1"/>
  <c r="I36" i="9" s="1"/>
  <c r="M35" i="9" s="1"/>
  <c r="G23" i="9"/>
  <c r="D25" i="9"/>
  <c r="D28" i="9" s="1"/>
  <c r="D32" i="9" s="1"/>
  <c r="D36" i="9" s="1"/>
  <c r="E25" i="9"/>
  <c r="E28" i="9" s="1"/>
  <c r="E32" i="9" s="1"/>
  <c r="E36" i="9" s="1"/>
  <c r="F71" i="14"/>
  <c r="E8" i="13" s="1"/>
  <c r="E10" i="13" s="1"/>
  <c r="E32" i="13" s="1"/>
  <c r="D72" i="14"/>
  <c r="E72" i="14"/>
  <c r="F69" i="14"/>
  <c r="F63" i="14"/>
  <c r="D212" i="14"/>
  <c r="D216" i="14" s="1"/>
  <c r="D220" i="14" s="1"/>
  <c r="D224" i="14" s="1"/>
  <c r="H210" i="14"/>
  <c r="H204" i="14"/>
  <c r="C24" i="13"/>
  <c r="G16" i="9"/>
  <c r="G25" i="9" l="1"/>
  <c r="G28" i="9" s="1"/>
  <c r="H212" i="14"/>
  <c r="H216" i="14" s="1"/>
  <c r="H220" i="14" s="1"/>
  <c r="H224" i="14" s="1"/>
  <c r="L224" i="14" s="1"/>
  <c r="F72" i="14"/>
  <c r="L72" i="14" s="1"/>
  <c r="C8" i="13" l="1"/>
  <c r="C10" i="13" s="1"/>
  <c r="C32" i="13" s="1"/>
  <c r="F41" i="13" s="1"/>
  <c r="G32" i="9"/>
  <c r="G36" i="9" s="1"/>
  <c r="M36" i="9" s="1"/>
</calcChain>
</file>

<file path=xl/sharedStrings.xml><?xml version="1.0" encoding="utf-8"?>
<sst xmlns="http://schemas.openxmlformats.org/spreadsheetml/2006/main" count="607" uniqueCount="478">
  <si>
    <t>Total</t>
  </si>
  <si>
    <t xml:space="preserve"> </t>
  </si>
  <si>
    <t>Other</t>
  </si>
  <si>
    <t>Statement of Financial Activities</t>
  </si>
  <si>
    <t>2a</t>
  </si>
  <si>
    <t>2b</t>
  </si>
  <si>
    <t>2c</t>
  </si>
  <si>
    <t>2d</t>
  </si>
  <si>
    <t>2e</t>
  </si>
  <si>
    <t>3a</t>
  </si>
  <si>
    <t>3b</t>
  </si>
  <si>
    <t>3c</t>
  </si>
  <si>
    <t xml:space="preserve">Moveable church furnishings held by the Vicar and Churchwardens on special trust for the PCC and which require a faculty for disposal are inalienable property, listed in the Church’s inventory, which can be inspected (at any reasonable time). For anything acquired prior to 2000 there is insufficient cost information available and therefore such assets are not valued in the financial statements. </t>
  </si>
  <si>
    <t>Total Funds</t>
  </si>
  <si>
    <t xml:space="preserve">Approved by the PCC on……………………………………...…….and signed on their behalf by……………………………………………………………….(PCC chairman) </t>
  </si>
  <si>
    <t>Donations and Legacies</t>
  </si>
  <si>
    <t>Charitable Activities</t>
  </si>
  <si>
    <t>Investments</t>
  </si>
  <si>
    <t>Raising Funds</t>
  </si>
  <si>
    <t>Net gain/(losses) on investment</t>
  </si>
  <si>
    <t>Net Income/(Expenditure)</t>
  </si>
  <si>
    <t>Transfer between Funds</t>
  </si>
  <si>
    <t>Fixed Assets</t>
  </si>
  <si>
    <t>Liabilities</t>
  </si>
  <si>
    <t>Unrestricted Funds</t>
  </si>
  <si>
    <t>Restricted Funds</t>
  </si>
  <si>
    <t>Investment Assets</t>
  </si>
  <si>
    <t>Tangible Assets</t>
  </si>
  <si>
    <t>Accounting Policies</t>
  </si>
  <si>
    <t>a) income from trusts or endowments which may be expended only on those restricted objects provided in the terms of the trust or bequest</t>
  </si>
  <si>
    <t>b) donations or grants received for a specific object or invited by the PCC for a specific object. The funds may only be expended on the specific object for which they were given. Any balance remaining unspent at the end of each year must be carried forward as a balance on that fund. The PCC does not usually invest separately for each fund. Where there is no separate investment, interest is apportioned to individual funds on an average balance basis.</t>
  </si>
  <si>
    <t>Incoming Resources</t>
  </si>
  <si>
    <t>Resources Expended</t>
  </si>
  <si>
    <t>Collections at services</t>
  </si>
  <si>
    <t>All other giving and voluntary receipts including special appeals</t>
  </si>
  <si>
    <t>Dividends</t>
  </si>
  <si>
    <t>Bank Interest</t>
  </si>
  <si>
    <t>Diocesan Parish Share</t>
  </si>
  <si>
    <t>Clergy and Staff Expenses</t>
  </si>
  <si>
    <t>Designated Funds</t>
  </si>
  <si>
    <t>Balance Sheet</t>
  </si>
  <si>
    <t>Staff Costs</t>
  </si>
  <si>
    <t>Revaluation (if any)</t>
  </si>
  <si>
    <t>Amounts falling due in one year</t>
  </si>
  <si>
    <t>Amounts Received in Advance</t>
  </si>
  <si>
    <t>Other Creditors</t>
  </si>
  <si>
    <t>Current Assets</t>
  </si>
  <si>
    <t>Current Liabilities</t>
  </si>
  <si>
    <t>Church Activities</t>
  </si>
  <si>
    <t>Church Expenses</t>
  </si>
  <si>
    <t>Major Capital Expenditure</t>
  </si>
  <si>
    <t>Disposals</t>
  </si>
  <si>
    <t>Unrestricted funds</t>
  </si>
  <si>
    <t>Restricted funds</t>
  </si>
  <si>
    <t>Endowment funds</t>
  </si>
  <si>
    <t>Finance Form Box Number</t>
  </si>
  <si>
    <t>Statutory Fees (retained by PCC)</t>
  </si>
  <si>
    <t>Church Hall Hire</t>
  </si>
  <si>
    <t>Major Repairs to the Church</t>
  </si>
  <si>
    <t>Major Repairs to Church Hall</t>
  </si>
  <si>
    <t>Additions in the Year</t>
  </si>
  <si>
    <t>Disposal in the Year</t>
  </si>
  <si>
    <t>Accumulated Depreciation</t>
  </si>
  <si>
    <t>Charge for the Year</t>
  </si>
  <si>
    <t>SOFA Comparatives</t>
  </si>
  <si>
    <t>(previous year)</t>
  </si>
  <si>
    <t xml:space="preserve">Net Current Assets/(Liabilties) </t>
  </si>
  <si>
    <t>Liabilities due after one year</t>
  </si>
  <si>
    <t>Creditors</t>
  </si>
  <si>
    <t xml:space="preserve">Diocesan Parish Share  </t>
  </si>
  <si>
    <t>Diocesan Loan</t>
  </si>
  <si>
    <r>
      <t xml:space="preserve">Restricted funds </t>
    </r>
    <r>
      <rPr>
        <sz val="12"/>
        <rFont val="Arial"/>
        <family val="2"/>
      </rPr>
      <t>comprise of two elements :-</t>
    </r>
  </si>
  <si>
    <t>Amounts falling due after one year</t>
  </si>
  <si>
    <t>Cashflow Statement</t>
  </si>
  <si>
    <t>The Charity has taken advantage of the exemption in FRS102 from the requirement to produce a Cash flow statement on the grounds that the income does not exceed £500,000.</t>
  </si>
  <si>
    <t>Trustees Annual Report</t>
  </si>
  <si>
    <t>Respective responsibilities of the Trustees and Independent Examiner</t>
  </si>
  <si>
    <t>The charity's trustees are responsible for the preparation of the accounts. The charity's trustees consider that an</t>
  </si>
  <si>
    <t>audit is not required for this year under Section 144 of the Charities Act 2011 (the Charities Act) that an independent</t>
  </si>
  <si>
    <t>examination is needed.</t>
  </si>
  <si>
    <t>It is my responsibility</t>
  </si>
  <si>
    <r>
      <t xml:space="preserve">   </t>
    </r>
    <r>
      <rPr>
        <sz val="5"/>
        <color rgb="FF000000"/>
        <rFont val="Wingdings"/>
        <charset val="2"/>
      </rPr>
      <t>l</t>
    </r>
  </si>
  <si>
    <t>to examine the accounts under section 145 of the Charities Act,</t>
  </si>
  <si>
    <t>to follow the procedures laid down in the General Directions given by the Charity Commission (under section</t>
  </si>
  <si>
    <t>145(5)(b) of the Charities Act, and</t>
  </si>
  <si>
    <t>Basis of Independent Examiner's Statement</t>
  </si>
  <si>
    <t>An examination includes a review of the accounting records kept by the charity and a comparison of the accounts</t>
  </si>
  <si>
    <t xml:space="preserve">presented with those records.  It also includes consideration of any unusual items or disclosures in the accounts, </t>
  </si>
  <si>
    <t>and seeking explanations from the trustees concerning any such matters.  The procedures undertaken do not provide</t>
  </si>
  <si>
    <t>all the evidence that would be required in an audit, and consequently no opinion is given as to whether the accounts</t>
  </si>
  <si>
    <t>present a "true and fair" view and the report is limited to those matters set out in the statement below.</t>
  </si>
  <si>
    <t>Independent Examiner's statement</t>
  </si>
  <si>
    <t>accounting records were not kept in accordance with section 130 of the Charities Act or</t>
  </si>
  <si>
    <t>the accounts do not accord with the accounting records</t>
  </si>
  <si>
    <t>I have come across no other matters in connection with the examination to which attention should be drawn in</t>
  </si>
  <si>
    <t>order to enable a proper understanding of the accounts to be reached.</t>
  </si>
  <si>
    <t>* Please delete words in brackets if they do not apply</t>
  </si>
  <si>
    <t>Signed:  …………………….………………………………………</t>
  </si>
  <si>
    <t>Date: …………………………………………..</t>
  </si>
  <si>
    <t>Disclosure</t>
  </si>
  <si>
    <t>Only complete if the examiner needs to highlight matters of concern (see CC32 Independent Examination of Charity Accounts: Directions and Guidance for Examiners).</t>
  </si>
  <si>
    <t>Brief details of any items that the Examiner wishes to disclose</t>
  </si>
  <si>
    <t>Unrestricted Funds                           £</t>
  </si>
  <si>
    <t>Restricted   Funds                      £</t>
  </si>
  <si>
    <t>Expenditure on:</t>
  </si>
  <si>
    <t>Designated         Funds                      £</t>
  </si>
  <si>
    <t>Net Movement in Funds</t>
  </si>
  <si>
    <t>Deferred Parish Share</t>
  </si>
  <si>
    <t>Current Investments</t>
  </si>
  <si>
    <t>Cash at bank and in hand</t>
  </si>
  <si>
    <t>Total Fixed Assets</t>
  </si>
  <si>
    <t>Total Current Assets</t>
  </si>
  <si>
    <t>Total Current Liabilities</t>
  </si>
  <si>
    <t>Total Liabilites due after one year</t>
  </si>
  <si>
    <t>Total Net Assets/(Liabilities)</t>
  </si>
  <si>
    <t>Funds of the PCC</t>
  </si>
  <si>
    <t>General Fund</t>
  </si>
  <si>
    <t>Signature:</t>
  </si>
  <si>
    <t>Name:</t>
  </si>
  <si>
    <t>Debtors and prepayments</t>
  </si>
  <si>
    <t>Current Liabilities - due within 1 year</t>
  </si>
  <si>
    <t>Creditors and accruals</t>
  </si>
  <si>
    <t>………………………………...……………</t>
  </si>
  <si>
    <t>Net income/(expenditure)</t>
  </si>
  <si>
    <t>Unrestricted Funds                  £</t>
  </si>
  <si>
    <t>Designated Funds                                  £</t>
  </si>
  <si>
    <t>Restricted Funds                              £</t>
  </si>
  <si>
    <t>Total Funds                                    £</t>
  </si>
  <si>
    <t>Net Income/(Expenditure) before investment gains/(losses)</t>
  </si>
  <si>
    <t>Freehold Buildings                                      £</t>
  </si>
  <si>
    <t>Church Equipment                                 £</t>
  </si>
  <si>
    <t>Total                       £</t>
  </si>
  <si>
    <t>As at 1st Jan</t>
  </si>
  <si>
    <t>Value at 31st Dec</t>
  </si>
  <si>
    <t>Going Concern</t>
  </si>
  <si>
    <t>There are no material uncertainties related to events or conditions that cast significant doubt on the charity's ability to continue as a going concern</t>
  </si>
  <si>
    <t>No changes to accounting estimates have occurred in the reporting period.</t>
  </si>
  <si>
    <t>Accounting Estimates and Prior Year Errors</t>
  </si>
  <si>
    <t>No material prior year errors have been identified in the reporting period.</t>
  </si>
  <si>
    <t>Planned giving, collections and donations are recognised when received or when the PCC becomes entitled to the resource and the monetary value can be measured with sufficient reliability. Tax refunds are recognised when the incoming resource to which they relate is received. Grants and Legacies are accounted for when the PCC is legally entitled to the amounts due and the monetary value can be measured with sufficient reliability. Dividends are accounted for when receivable, interest is accrued.  All other income is recognised when it is receivable. All incoming resources are accounted for gross.</t>
  </si>
  <si>
    <t>Income</t>
  </si>
  <si>
    <t>Investments in quoted shares, traded bonds and similar investments are valued initially at cost and subsequently at market value at the year end. Investments held for re-sale are treated as current asset investments.</t>
  </si>
  <si>
    <t>Debtors</t>
  </si>
  <si>
    <t>Voluntary Income</t>
  </si>
  <si>
    <t>Grants (recurring and one-off)</t>
  </si>
  <si>
    <t>Unrestricted Funds                £</t>
  </si>
  <si>
    <t>Designated Funds             £</t>
  </si>
  <si>
    <t>Restricted Funds               £</t>
  </si>
  <si>
    <t>Activities for Generating Funds</t>
  </si>
  <si>
    <t>Other Fundraising Activities</t>
  </si>
  <si>
    <t>Accounting Policies continued</t>
  </si>
  <si>
    <t>Income from Investments</t>
  </si>
  <si>
    <t>Income from Church Activities</t>
  </si>
  <si>
    <t>Other Income</t>
  </si>
  <si>
    <t>Total Income</t>
  </si>
  <si>
    <t>EXPENDITURE</t>
  </si>
  <si>
    <t>INCOME AND ENDOWMENTS</t>
  </si>
  <si>
    <t>Church Activites</t>
  </si>
  <si>
    <t>Salaries and Wages</t>
  </si>
  <si>
    <r>
      <t xml:space="preserve">Church Expenses </t>
    </r>
    <r>
      <rPr>
        <sz val="8"/>
        <rFont val="Arial"/>
        <family val="2"/>
      </rPr>
      <t>(Mission and Evangelism)</t>
    </r>
  </si>
  <si>
    <t>Mission Giving and Donations</t>
  </si>
  <si>
    <t>Stewardship Costs</t>
  </si>
  <si>
    <t>Costs of Generating Funds</t>
  </si>
  <si>
    <r>
      <t xml:space="preserve">Church Running Expenses </t>
    </r>
    <r>
      <rPr>
        <sz val="8"/>
        <rFont val="Arial"/>
        <family val="2"/>
      </rPr>
      <t>(incl Governance)</t>
    </r>
  </si>
  <si>
    <t>Church Utility Bills</t>
  </si>
  <si>
    <t>Governance and Support Costs</t>
  </si>
  <si>
    <t>Support costs include central functions and have been allocated to activity cost categories on a basis consistent with the use of resources eg by allocating staff costs by time spent and other costs by their usage.</t>
  </si>
  <si>
    <t>Allocation of Support Costs</t>
  </si>
  <si>
    <t>Wages &amp; Salaries</t>
  </si>
  <si>
    <t>Average number of employees</t>
  </si>
  <si>
    <t>There were no employee benefits to key management personnel in the previous or current year.</t>
  </si>
  <si>
    <t>5 (a)</t>
  </si>
  <si>
    <t>5 (b)</t>
  </si>
  <si>
    <t>Related Parties</t>
  </si>
  <si>
    <t>Net gain/(losses) on investments</t>
  </si>
  <si>
    <t>7(b) &amp; 8(a)</t>
  </si>
  <si>
    <t>Analysis of Transfer between Funds</t>
  </si>
  <si>
    <t>Restricted             £</t>
  </si>
  <si>
    <t>Unrestricted                     £</t>
  </si>
  <si>
    <t>7(a)</t>
  </si>
  <si>
    <t>Tangible Fixed Assets</t>
  </si>
  <si>
    <t>Fixed Asset Investments</t>
  </si>
  <si>
    <t>All unrestricted</t>
  </si>
  <si>
    <t>At 1st Jan               £</t>
  </si>
  <si>
    <t>At 31st Dec           £</t>
  </si>
  <si>
    <t>Additions                   £</t>
  </si>
  <si>
    <t>Transfers                £</t>
  </si>
  <si>
    <t>Change in Market Value £</t>
  </si>
  <si>
    <t>7(b)</t>
  </si>
  <si>
    <t>8(a)</t>
  </si>
  <si>
    <t>Current Asset Investments</t>
  </si>
  <si>
    <t>Gift Aid recoverable</t>
  </si>
  <si>
    <t>Prepayments and accrued interest</t>
  </si>
  <si>
    <t>Other debtors</t>
  </si>
  <si>
    <t>8(b)</t>
  </si>
  <si>
    <t>8(c)</t>
  </si>
  <si>
    <t>Cash at Bank and in hand</t>
  </si>
  <si>
    <t>Lloyds Current Account</t>
  </si>
  <si>
    <t>CBF Deposit Account</t>
  </si>
  <si>
    <t>Petty Cash</t>
  </si>
  <si>
    <t>Barclays Account</t>
  </si>
  <si>
    <t>Unrestricted                          £</t>
  </si>
  <si>
    <t>Restricted                          £</t>
  </si>
  <si>
    <t>Endowment                 £</t>
  </si>
  <si>
    <t>9(b)</t>
  </si>
  <si>
    <t>9(a)</t>
  </si>
  <si>
    <r>
      <t xml:space="preserve">Unrestricted Funds                    </t>
    </r>
    <r>
      <rPr>
        <b/>
        <i/>
        <sz val="9"/>
        <rFont val="Arial"/>
        <family val="2"/>
      </rPr>
      <t>£</t>
    </r>
  </si>
  <si>
    <t>Designated Funds              £</t>
  </si>
  <si>
    <t>Restricted Funds              £</t>
  </si>
  <si>
    <t>Total             £</t>
  </si>
  <si>
    <t>Unrestricted Fund</t>
  </si>
  <si>
    <t>Reserves at 1st Jan          £</t>
  </si>
  <si>
    <t>Incoming Resources            £</t>
  </si>
  <si>
    <t>Resources Expended           £</t>
  </si>
  <si>
    <t>Investment Gains/Losses             £</t>
  </si>
  <si>
    <t>Transfers                  £</t>
  </si>
  <si>
    <t>Reserves at 31st Dec  £</t>
  </si>
  <si>
    <t>Summary of Assets by Fund</t>
  </si>
  <si>
    <t>Summary of Fund Movements</t>
  </si>
  <si>
    <t>Income and Endowments</t>
  </si>
  <si>
    <t>Expenditure</t>
  </si>
  <si>
    <t>Total Expenditure</t>
  </si>
  <si>
    <t>Total Funds brought forward</t>
  </si>
  <si>
    <t>Total Funds carried forward</t>
  </si>
  <si>
    <t>Accruals of Utilities</t>
  </si>
  <si>
    <t>*see note 12 for full comparatives</t>
  </si>
  <si>
    <t>`</t>
  </si>
  <si>
    <t xml:space="preserve">Please insert a brief explanatory note for each designated,  restricted and endowments funds.  </t>
  </si>
  <si>
    <t>Support costs should be allocated between governance costs and other support.  Governance costs comprise all costs involving public accountability of the PCC and its compliance with regulation and good practice.</t>
  </si>
  <si>
    <r>
      <t xml:space="preserve">Other tangible fixed assets are valued at cost. The depreciation rates and methods used are disclosed in note </t>
    </r>
    <r>
      <rPr>
        <sz val="12"/>
        <color rgb="FFFF0000"/>
        <rFont val="Arial"/>
        <family val="2"/>
      </rPr>
      <t>XX.</t>
    </r>
  </si>
  <si>
    <r>
      <t xml:space="preserve">Endowment funds </t>
    </r>
    <r>
      <rPr>
        <sz val="12"/>
        <rFont val="Arial"/>
        <family val="2"/>
      </rPr>
      <t>are restricted funds that must be retained as trust capital either permanently or subject to a discretionary power to spend capital as income, and where the use of any income or other benefit derived from the capital may be restricted or unrestricted. Full details of all their restrictions are shown in the notes to the accounts.</t>
    </r>
  </si>
  <si>
    <t>Fees for the examination of the accounts</t>
  </si>
  <si>
    <t>Independent Examiner's fees</t>
  </si>
  <si>
    <t>paid to the Independent Examiner</t>
  </si>
  <si>
    <t>Other fees (eg accountancy services)</t>
  </si>
  <si>
    <t xml:space="preserve">5 (c) </t>
  </si>
  <si>
    <t>7 (a)</t>
  </si>
  <si>
    <t>7 (b)</t>
  </si>
  <si>
    <t>8 (a)</t>
  </si>
  <si>
    <t>8 (b)</t>
  </si>
  <si>
    <t>8 (c)</t>
  </si>
  <si>
    <t>9 (a)</t>
  </si>
  <si>
    <t>9 (b)</t>
  </si>
  <si>
    <t>the accounts do not comply with the applicable requirements concerning the form and content of accounts</t>
  </si>
  <si>
    <t>set out in the Charities (Accounts and Reports) Regulations 2008 other than any requirement that the accounts</t>
  </si>
  <si>
    <t>give a true and fair view which is not a matter considered as part of an independent examination.</t>
  </si>
  <si>
    <t>The PCC is a public benefit entity within the meaning of FRS 102. The financial statements have been prepared under the Charities Act 2011 and in accordance with the Church Accounting Regulations 2006 governing the individual accounts of PCCs, and with the Regulations' "true and fair view" provisions.  They have also been prepared in accordance with the Charities SORP (FRS 102).</t>
  </si>
  <si>
    <t>The financial statements have been prepared under the historical cost convention with items recognised at cost or transaction value unless otherwise stated in the relevant notes to these accounts. The financial statements include all transactions, assets and liabilities for which the PCC is responsible in law.  They do not include the accounts of church groups that owe their main affiliation to another body nor those that are informal gatherings of Church members.</t>
  </si>
  <si>
    <r>
      <t xml:space="preserve">Unrestricted funds </t>
    </r>
    <r>
      <rPr>
        <sz val="12"/>
        <rFont val="Arial"/>
        <family val="2"/>
      </rPr>
      <t>are income funds of the PCC that are available for spending on the general purposes of the PCC, including amounts designated by the PCC for fixed assets for its own use or for spending on a future project and which are therefore not included in its "free reserves" as disclosed in the trustees' annual report.</t>
    </r>
  </si>
  <si>
    <t>A</t>
  </si>
  <si>
    <t>C</t>
  </si>
  <si>
    <t>F</t>
  </si>
  <si>
    <t>Support costs comprise Trustee Training and Governance Costs etc.  Due to the nature of the financial activities of the PCC, these would be allocated across Charitable Expenditure which comprises the majority of its expenditure and as such are automatically charged there.</t>
  </si>
  <si>
    <t>Endowment Funds</t>
  </si>
  <si>
    <t>Designated Fund 1</t>
  </si>
  <si>
    <t>Designated Fund 2</t>
  </si>
  <si>
    <t>Restricted Fund 1</t>
  </si>
  <si>
    <t>Restricted Fund 2</t>
  </si>
  <si>
    <t>Endowment Fund 1</t>
  </si>
  <si>
    <t>Endowment Fund 2</t>
  </si>
  <si>
    <t>Income and Endowments from:</t>
  </si>
  <si>
    <t>Creditors and Accruals</t>
  </si>
  <si>
    <t>Creditors are measured at settlement amounts less any trade discounts.  Accruals are measured on best estimate of the amount required to settle the obligation at the reporting date.</t>
  </si>
  <si>
    <t>Legacies</t>
  </si>
  <si>
    <t>Gift Aid Recoverable</t>
  </si>
  <si>
    <r>
      <t xml:space="preserve">INCOME AND ENDOWMENTS </t>
    </r>
    <r>
      <rPr>
        <i/>
        <sz val="11"/>
        <rFont val="Arial"/>
        <family val="2"/>
      </rPr>
      <t>continued</t>
    </r>
  </si>
  <si>
    <t>Costs of Fund Raising</t>
  </si>
  <si>
    <t>Church Hall Running Costs</t>
  </si>
  <si>
    <t>Other Expenditure</t>
  </si>
  <si>
    <t>Please provide a brief explanation for the reason for the transfer between funds</t>
  </si>
  <si>
    <t>Total                          £</t>
  </si>
  <si>
    <t>Please provide details of the Church Equipment</t>
  </si>
  <si>
    <t>Please provide details of the Freehold Buildings</t>
  </si>
  <si>
    <t>Please provide details of the Investments</t>
  </si>
  <si>
    <r>
      <t>The Revd</t>
    </r>
    <r>
      <rPr>
        <sz val="10"/>
        <color rgb="FFFF0000"/>
        <rFont val="Arial"/>
        <family val="2"/>
      </rPr>
      <t xml:space="preserve"> James Colossae</t>
    </r>
    <r>
      <rPr>
        <sz val="10"/>
        <rFont val="Arial"/>
        <family val="2"/>
      </rPr>
      <t xml:space="preserve"> (PCC Chairman)</t>
    </r>
  </si>
  <si>
    <r>
      <t xml:space="preserve">Annual Report and Financial Statements of the Parochial Church Council of </t>
    </r>
    <r>
      <rPr>
        <b/>
        <sz val="20"/>
        <color rgb="FFFF0000"/>
        <rFont val="Calibri"/>
        <family val="2"/>
        <scheme val="minor"/>
      </rPr>
      <t>St Ledger's Church, Ambridge</t>
    </r>
  </si>
  <si>
    <r>
      <t>Registered Charity number</t>
    </r>
    <r>
      <rPr>
        <sz val="10"/>
        <color rgb="FFFF0000"/>
        <rFont val="Arial"/>
        <family val="2"/>
      </rPr>
      <t xml:space="preserve"> 1234567</t>
    </r>
  </si>
  <si>
    <r>
      <t xml:space="preserve">Grants and donations are accounted for when paid over, or when awarded, if that award creates a </t>
    </r>
    <r>
      <rPr>
        <sz val="12"/>
        <color indexed="8"/>
        <rFont val="Arial"/>
        <family val="2"/>
      </rPr>
      <t>binding or constructive</t>
    </r>
    <r>
      <rPr>
        <sz val="12"/>
        <color indexed="10"/>
        <rFont val="Arial"/>
        <family val="2"/>
      </rPr>
      <t xml:space="preserve"> </t>
    </r>
    <r>
      <rPr>
        <sz val="12"/>
        <rFont val="Arial"/>
        <family val="2"/>
      </rPr>
      <t xml:space="preserve">obligation on the PCC. The diocesan parish share is accounted for when </t>
    </r>
    <r>
      <rPr>
        <sz val="12"/>
        <color indexed="8"/>
        <rFont val="Arial"/>
        <family val="2"/>
      </rPr>
      <t>due.</t>
    </r>
    <r>
      <rPr>
        <sz val="12"/>
        <color indexed="10"/>
        <rFont val="Arial"/>
        <family val="2"/>
      </rPr>
      <t xml:space="preserve"> </t>
    </r>
    <r>
      <rPr>
        <sz val="12"/>
        <rFont val="Arial"/>
        <family val="2"/>
      </rPr>
      <t xml:space="preserve">  Amounts received specifically for mission are dealt with as restricted funds. All other expenditure is generally recognised when it is incurred and is accounted for gross.</t>
    </r>
  </si>
  <si>
    <t>Endowment Funds                 £</t>
  </si>
  <si>
    <t xml:space="preserve">Diocese: </t>
  </si>
  <si>
    <t>Lichfield</t>
  </si>
  <si>
    <t>UNRESTRICTED</t>
  </si>
  <si>
    <t>RESTRICTED</t>
  </si>
  <si>
    <t>(nearest £)</t>
  </si>
  <si>
    <t>Costs of generating funds</t>
  </si>
  <si>
    <t>Church activities</t>
  </si>
  <si>
    <t>Mission giving and donations</t>
  </si>
  <si>
    <t>Diocesan parish share contribution</t>
  </si>
  <si>
    <t>Gift Aid recovered</t>
  </si>
  <si>
    <t>Salaries and wages</t>
  </si>
  <si>
    <t>Legacies received (capital value)</t>
  </si>
  <si>
    <t>Clergy and staff expenses</t>
  </si>
  <si>
    <t>Grants (include recurring and one-off)</t>
  </si>
  <si>
    <t>Church expenses</t>
  </si>
  <si>
    <t>Activities for generating funds</t>
  </si>
  <si>
    <t>Church utility bills</t>
  </si>
  <si>
    <t>Costs of trading</t>
  </si>
  <si>
    <t>Major capital expenditure</t>
  </si>
  <si>
    <t>Major repairs to the church building</t>
  </si>
  <si>
    <t>Restricted</t>
  </si>
  <si>
    <t>RECEIPTS/INCOME</t>
  </si>
  <si>
    <t>PAYMENTS/EXPENDITURE</t>
  </si>
  <si>
    <t>B</t>
  </si>
  <si>
    <t>D</t>
  </si>
  <si>
    <t>PLANNED GIVERS AND LEGACIES</t>
  </si>
  <si>
    <t>E</t>
  </si>
  <si>
    <t>Date</t>
  </si>
  <si>
    <t>Name</t>
  </si>
  <si>
    <t>Position</t>
  </si>
  <si>
    <t>This page has been deliberately left blank.</t>
  </si>
  <si>
    <t>See XXXXXX</t>
  </si>
  <si>
    <t>Please use the Trustees Annual Report template in Word for this section</t>
  </si>
  <si>
    <t>Notes</t>
  </si>
  <si>
    <t>These boxes are linked to the previous pages in the accounts so should fill automatically.</t>
  </si>
  <si>
    <t>If the earlier pages in the accounts have been amended then the links on this page will need updating.</t>
  </si>
  <si>
    <t>Please complete boxes C14, C15 and C16 with the number of regular donors and number of legacies</t>
  </si>
  <si>
    <t>Expenditure check total:</t>
  </si>
  <si>
    <t>to state whether particular matters have come to my attention.</t>
  </si>
  <si>
    <t>My examination was carried out in accordance with the General Directions given by the Charity Commission.</t>
  </si>
  <si>
    <t>8 Anywhere Crescent, Barchester BR2 3ER</t>
  </si>
  <si>
    <t>Michael Micawber MA ACA</t>
  </si>
  <si>
    <t>The PCC of St Ledger's Church, Ambridge</t>
  </si>
  <si>
    <t>Christmas Fair</t>
  </si>
  <si>
    <t>Summer Fete</t>
  </si>
  <si>
    <t>Sunday morning coffee</t>
  </si>
  <si>
    <t>Bookstall</t>
  </si>
  <si>
    <t>Parish Magazine</t>
  </si>
  <si>
    <t>Other trading activites</t>
  </si>
  <si>
    <t>Coffee Morning Costs</t>
  </si>
  <si>
    <r>
      <t>Cost of Trading (</t>
    </r>
    <r>
      <rPr>
        <sz val="8"/>
        <rFont val="Arial"/>
        <family val="2"/>
      </rPr>
      <t>Magazine, bookstall etc)</t>
    </r>
  </si>
  <si>
    <t>New Building Work</t>
  </si>
  <si>
    <r>
      <t xml:space="preserve">During the year the PCC employed an </t>
    </r>
    <r>
      <rPr>
        <sz val="9"/>
        <color rgb="FFFF0000"/>
        <rFont val="Arial"/>
        <family val="2"/>
      </rPr>
      <t>organist, gardener and church-cleaner</t>
    </r>
    <r>
      <rPr>
        <sz val="9"/>
        <rFont val="Arial"/>
        <family val="2"/>
      </rPr>
      <t xml:space="preserve"> (all part-time) and no payments were large enough to attract social security costs.</t>
    </r>
  </si>
  <si>
    <t>Disposals                        £</t>
  </si>
  <si>
    <t>Endowment Funds                £</t>
  </si>
  <si>
    <t>Independent Examiner's Report to the trustees/members of the PCC of St Ledger's, Ambridge</t>
  </si>
  <si>
    <t>There may be minor discrepancies in the totals as the pence are not being shown.</t>
  </si>
  <si>
    <t>Debtors are measured on initial recognition at settlement amount. Subsequently they are measured at cash expected to be received.</t>
  </si>
  <si>
    <t>Endowment Funds                                       £</t>
  </si>
  <si>
    <r>
      <t>The notes on the following pages</t>
    </r>
    <r>
      <rPr>
        <sz val="10"/>
        <rFont val="Arial"/>
        <family val="2"/>
      </rPr>
      <t xml:space="preserve"> form part of these accounts</t>
    </r>
  </si>
  <si>
    <t>Disposals                      £</t>
  </si>
  <si>
    <t>check:</t>
  </si>
  <si>
    <r>
      <t xml:space="preserve">Registered Charity number: </t>
    </r>
    <r>
      <rPr>
        <sz val="10"/>
        <color rgb="FFFF0000"/>
        <rFont val="Calibri"/>
        <family val="2"/>
        <scheme val="minor"/>
      </rPr>
      <t>1234567</t>
    </r>
  </si>
  <si>
    <t>Legacies received</t>
  </si>
  <si>
    <t>Total voluntary giving</t>
  </si>
  <si>
    <t>Fundraising activities</t>
  </si>
  <si>
    <t>Dividends, interest, income from property etc.</t>
  </si>
  <si>
    <t>Fees retained by PCC</t>
  </si>
  <si>
    <t>Trading activities</t>
  </si>
  <si>
    <t>Receipts/income totals (from Financial Statements)</t>
  </si>
  <si>
    <t>Combined Total</t>
  </si>
  <si>
    <t>This will be the sum of the two totals reported in row A above.  They will not usually be shown as a separate figure in the financial statements.</t>
  </si>
  <si>
    <t>Number of new legacies received in year</t>
  </si>
  <si>
    <t xml:space="preserve">Costs of fundraising activities </t>
  </si>
  <si>
    <t>Mission and evangelism costs</t>
  </si>
  <si>
    <t>Major repairs to church hall/other PCC property</t>
  </si>
  <si>
    <t>New building work to the church, church hall, clergy housing or other PCC property.</t>
  </si>
  <si>
    <t>Payments/expenditure totals (from Financial Statements)</t>
  </si>
  <si>
    <r>
      <t xml:space="preserve">Receipts and Payments </t>
    </r>
    <r>
      <rPr>
        <b/>
        <sz val="10"/>
        <rFont val="Calibri"/>
        <family val="2"/>
        <scheme val="minor"/>
      </rPr>
      <t>OR</t>
    </r>
    <r>
      <rPr>
        <sz val="10"/>
        <rFont val="Calibri"/>
        <family val="2"/>
        <scheme val="minor"/>
      </rPr>
      <t xml:space="preserve"> Accruals ?</t>
    </r>
  </si>
  <si>
    <t>Consecrated and benefice property is not included in the accounts by s.10(2)(a)&amp;(C) of the Charities Act 2011.</t>
  </si>
  <si>
    <t>No other expenses were paid to any other PCC member, persons closely connected to them or related parties.</t>
  </si>
  <si>
    <t>Joe Bloggs, a trustee of the PCC, was paid £xxx by the PCC during the year for their role as PCC Secretary.  £XXX pension contributions were made by the PCC in connection with this employment.</t>
  </si>
  <si>
    <t xml:space="preserve">This assumes only the Incumbent has been reimbursed for travel/subsitenece etc. Expand if other trustees have also been reimbursed. </t>
  </si>
  <si>
    <t>Include travel/subsistence NOT reimbursement for out-of-pocket expenses</t>
  </si>
  <si>
    <t>For every employed trustee, include Name, Amount paid, Why paid and Pension contributions, if any</t>
  </si>
  <si>
    <t>No depreciation is provided on buildings as the currently estimated residual value of the properties is not less than their carrying value and the remaining useful life of these assets exceeds 50 years, so that any depreciation charges would be immaterial.</t>
  </si>
  <si>
    <t>Endowment Funds                     £</t>
  </si>
  <si>
    <t>Description of Funds</t>
  </si>
  <si>
    <t>Cost or Valuation</t>
  </si>
  <si>
    <t xml:space="preserve">Parish Name:             </t>
  </si>
  <si>
    <t>If the form is NOT completed for the entire parish, please list below the churches included:</t>
  </si>
  <si>
    <t xml:space="preserve">    Parish Code (6 digits):</t>
  </si>
  <si>
    <t>Deanery:</t>
  </si>
  <si>
    <t>Voluntary giving</t>
  </si>
  <si>
    <t>Exclude Endowments</t>
  </si>
  <si>
    <t>All other giving and voluntary receipts, including special appeals (recurring and one-off)</t>
  </si>
  <si>
    <t>Gift Aid recovered (planned giving and one-off donations)</t>
  </si>
  <si>
    <t>Church running expenses (including governance)</t>
  </si>
  <si>
    <t>Fundraising activities (gross proceeds)</t>
  </si>
  <si>
    <t>Income from investments</t>
  </si>
  <si>
    <t xml:space="preserve">Dividends, interest, income from property etc. </t>
  </si>
  <si>
    <t>Fees retained by  PCC (weddings, funerals etc.)</t>
  </si>
  <si>
    <t>Major repairs to church hall/other PCC property including redecoration</t>
  </si>
  <si>
    <t>Trading activities (gross proceeds), NOT fundraising</t>
  </si>
  <si>
    <t>Other incoming resources</t>
  </si>
  <si>
    <t>Other expenditure</t>
  </si>
  <si>
    <r>
      <t xml:space="preserve">Other receipts/income not already listed                       </t>
    </r>
    <r>
      <rPr>
        <b/>
        <sz val="10"/>
        <rFont val="Calibri"/>
        <family val="2"/>
        <scheme val="minor"/>
      </rPr>
      <t>PLEASE NOTE BRIEF DETAILS IN BOX E</t>
    </r>
  </si>
  <si>
    <r>
      <t xml:space="preserve">Other payments/expenditure not already listed       </t>
    </r>
    <r>
      <rPr>
        <b/>
        <sz val="10"/>
        <rFont val="Calibri"/>
        <family val="2"/>
        <scheme val="minor"/>
      </rPr>
      <t>PLEASE NOTE BRIEF DETAILS IN BOX E</t>
    </r>
  </si>
  <si>
    <t>Totals (from Financial Statements)</t>
  </si>
  <si>
    <t>Unrestricted</t>
  </si>
  <si>
    <t>Total cash check total:</t>
  </si>
  <si>
    <t xml:space="preserve">RECEIPTS/INCOME </t>
  </si>
  <si>
    <t>COMBINED TOTAL</t>
  </si>
  <si>
    <t>CASH AND INVESTMENT BALANCES</t>
  </si>
  <si>
    <t>Please complete box C30 with the number of planned givers</t>
  </si>
  <si>
    <t>Please complete boxe C31 with the number of new legacies received</t>
  </si>
  <si>
    <r>
      <rPr>
        <sz val="9"/>
        <rFont val="Calibri"/>
        <family val="2"/>
      </rPr>
      <t>Please refer to the accompanying notes to help clarify what is included in each section. The item numbers refer to RPF notes, consistent with the guidance provided in</t>
    </r>
    <r>
      <rPr>
        <sz val="9"/>
        <rFont val="Calibri"/>
        <family val="2"/>
        <scheme val="minor"/>
      </rPr>
      <t xml:space="preserve"> </t>
    </r>
    <r>
      <rPr>
        <i/>
        <sz val="9"/>
        <rFont val="Calibri"/>
        <family val="2"/>
        <scheme val="minor"/>
      </rPr>
      <t>PCC Accountability</t>
    </r>
    <r>
      <rPr>
        <sz val="9"/>
        <rFont val="Calibri"/>
        <family val="2"/>
        <scheme val="minor"/>
      </rPr>
      <t>, 5th edn.</t>
    </r>
    <r>
      <rPr>
        <b/>
        <sz val="9"/>
        <rFont val="Calibri"/>
        <family val="2"/>
        <scheme val="minor"/>
      </rPr>
      <t>.</t>
    </r>
    <r>
      <rPr>
        <b/>
        <sz val="10"/>
        <rFont val="Calibri"/>
        <family val="2"/>
        <scheme val="minor"/>
      </rPr>
      <t xml:space="preserve"> </t>
    </r>
  </si>
  <si>
    <t>Email or telephone</t>
  </si>
  <si>
    <r>
      <t>Your accounts and financial statements will have been prepared on one or other of these bases.  Accruals accounting is mandatory for parishes with gross annual income of over £250,000.   Please indicate which basis of accounting has been used to report these figures by placing an</t>
    </r>
    <r>
      <rPr>
        <b/>
        <sz val="10"/>
        <color theme="1"/>
        <rFont val="Calibri"/>
        <family val="2"/>
        <scheme val="minor"/>
      </rPr>
      <t xml:space="preserve"> X</t>
    </r>
    <r>
      <rPr>
        <sz val="10"/>
        <color theme="1"/>
        <rFont val="Calibri"/>
        <family val="2"/>
        <scheme val="minor"/>
      </rPr>
      <t xml:space="preserve"> in the centre of one of the brackets </t>
    </r>
    <r>
      <rPr>
        <b/>
        <sz val="10"/>
        <color theme="1"/>
        <rFont val="Calibri"/>
        <family val="2"/>
        <scheme val="minor"/>
      </rPr>
      <t xml:space="preserve">[     ]  </t>
    </r>
  </si>
  <si>
    <t xml:space="preserve">Money given regularly (e.g. weekly, monthly, quarterly) through a standing order or the parish giving scheme, by envelope or by cheque.  Include gross amounts for money given through charity vouchers (e.g. CAF or Sovereign Giving) and payroll giving.  Otherwise net amounts - report tax recovered separately under Gift Aid at RPF 6 </t>
  </si>
  <si>
    <t xml:space="preserve">Money given in collections at services, excluding money given through planned giving envelopes, but including one-off gifts given through Gift Aid envelopes (net amount).  Do not include monies passed to a charity that do not 'go through the  books' </t>
  </si>
  <si>
    <r>
      <t xml:space="preserve">All other giving and voluntary receipts, including special appeals                                               </t>
    </r>
    <r>
      <rPr>
        <i/>
        <sz val="10"/>
        <rFont val="Calibri"/>
        <family val="2"/>
        <scheme val="minor"/>
      </rPr>
      <t>[Combines previous RPF 4 and 5]</t>
    </r>
  </si>
  <si>
    <t xml:space="preserve">Money given in church boxes and wall safes, at Gift Days, through individual donations from givers, and the proceeds of special appeals </t>
  </si>
  <si>
    <r>
      <rPr>
        <b/>
        <sz val="10"/>
        <color theme="1"/>
        <rFont val="Calibri"/>
        <family val="2"/>
        <scheme val="minor"/>
      </rPr>
      <t>Accruals Accounts</t>
    </r>
    <r>
      <rPr>
        <sz val="10"/>
        <color theme="1"/>
        <rFont val="Calibri"/>
        <family val="2"/>
        <scheme val="minor"/>
      </rPr>
      <t>: Include (a) gifts of freehold or leasehold land or shares at market value; (b) donated services and facilities (expense the equivalent "value to the charity"); (c) gifts in kind for sale (estimated value at time of gift); (d) gifts in kind for own use (if material) - capitalise and expense over their useful economic life</t>
    </r>
  </si>
  <si>
    <t>Tax recovered from HMRC on all money given to the PCC under Gift Aid, split between restricted and unrestricted donations and allocated to the appropriate fund. This should include claims through the Gift Aid Small Donation Scheme, on small cash and contactless donations.  For limits see https://www.gov.uk/claim-gift-aid/small-donations-scheme</t>
  </si>
  <si>
    <t>The capital amount of a legacy, together with interest from the probate process, should be recorded in the year(s) that it appears in the accounts.  Any interest from legacy investments should be recorded as income from investments.</t>
  </si>
  <si>
    <r>
      <t xml:space="preserve">Grants                                                                    </t>
    </r>
    <r>
      <rPr>
        <i/>
        <sz val="10"/>
        <rFont val="Calibri"/>
        <family val="2"/>
        <scheme val="minor"/>
      </rPr>
      <t xml:space="preserve"> [Combines previous RPF 8 and 8A]</t>
    </r>
  </si>
  <si>
    <t xml:space="preserve">External grants (whether one-off or recurring) received from trusts and other funding bodies for the PCC's General Fund or for a restricted purpose. Include VAT recovered through the Listed Places of Worship scheme.  Do not include transfers within a benefice.  </t>
  </si>
  <si>
    <t>These will be the totals of the figures reported in the six rows above</t>
  </si>
  <si>
    <t>Money raised from sponsored activities, jumble sales, fetes, and other activities where the primary purpose is fundraising. Income should be stated gross, and any costs must be recorded separately as payments in RPF 17</t>
  </si>
  <si>
    <t>PCC Fees for weddings, funerals etc. Do not include fees received on behalf of the DBF or organist as these are not PCC funds</t>
  </si>
  <si>
    <t>Money received from trading activities including bookstall, letting of the church hall, sales and advertising of church magazines, membership fees, payments for events etc., where these are distinct from fundraising. Income should be stated gross, and any costs must be recorded separately as payments in RPF 17</t>
  </si>
  <si>
    <r>
      <t xml:space="preserve">Other receipts/income not already listed               </t>
    </r>
    <r>
      <rPr>
        <b/>
        <sz val="10"/>
        <rFont val="Calibri"/>
        <family val="2"/>
        <scheme val="minor"/>
      </rPr>
      <t>PLEASE NOTE BRIEF DETAILS IN BOX E</t>
    </r>
  </si>
  <si>
    <t xml:space="preserve">These may include monies from the sale of buildings or investments, insurance claims, transfers from term deposits, loans received or transfers from other churches in the benefice </t>
  </si>
  <si>
    <r>
      <t xml:space="preserve">Accruals Accounts: </t>
    </r>
    <r>
      <rPr>
        <sz val="10"/>
        <color theme="1"/>
        <rFont val="Calibri"/>
        <family val="2"/>
        <scheme val="minor"/>
      </rPr>
      <t>Proceeds from the sale or disposal of assets that have already been capitalised</t>
    </r>
    <r>
      <rPr>
        <b/>
        <sz val="10"/>
        <color theme="1"/>
        <rFont val="Calibri"/>
        <family val="2"/>
        <scheme val="minor"/>
      </rPr>
      <t xml:space="preserve"> </t>
    </r>
    <r>
      <rPr>
        <sz val="10"/>
        <color theme="1"/>
        <rFont val="Calibri"/>
        <family val="2"/>
        <scheme val="minor"/>
      </rPr>
      <t>(property, investments, fixed assets etc.)</t>
    </r>
    <r>
      <rPr>
        <b/>
        <sz val="10"/>
        <color theme="1"/>
        <rFont val="Calibri"/>
        <family val="2"/>
        <scheme val="minor"/>
      </rPr>
      <t xml:space="preserve"> </t>
    </r>
    <r>
      <rPr>
        <sz val="10"/>
        <color theme="1"/>
        <rFont val="Calibri"/>
        <family val="2"/>
        <scheme val="minor"/>
      </rPr>
      <t xml:space="preserve">should be noted where they exceed the book value of the asset sold or disposed of, i.e. where there has been a gain on disposal   </t>
    </r>
  </si>
  <si>
    <r>
      <t xml:space="preserve">These will be the totals of the figures reported under the numbered receipts/income headings above.  For accounts prepared under the </t>
    </r>
    <r>
      <rPr>
        <b/>
        <sz val="10"/>
        <rFont val="Calibri"/>
        <family val="2"/>
        <scheme val="minor"/>
      </rPr>
      <t>Receipts and Payments</t>
    </r>
    <r>
      <rPr>
        <sz val="10"/>
        <rFont val="Calibri"/>
        <family val="2"/>
        <scheme val="minor"/>
      </rPr>
      <t xml:space="preserve"> basis, they should equal the "Total Receipts" figures reported in the financial statements for Unrestricted and Restricted Funds (except where they form part of total receipts for a parish with included churches)</t>
    </r>
  </si>
  <si>
    <t>A legacy should only be counted in the first year that money from it is received. Each legacy should only be counted once</t>
  </si>
  <si>
    <t>Costs of fundraising events, which have contributed to the monies received in RPF9 above. Also include fees paid to a professional fundraiser, the costs of a stewardship campaign and the costs of supporting regular giving e.g. envelopes</t>
  </si>
  <si>
    <t>Donations to external missions and charities that come from the PCC's receipts. Collections that go directly to external charities should not be included</t>
  </si>
  <si>
    <t>All payments made during the year, including arrears or prepayments</t>
  </si>
  <si>
    <r>
      <rPr>
        <b/>
        <sz val="10"/>
        <color theme="1"/>
        <rFont val="Calibri"/>
        <family val="2"/>
        <scheme val="minor"/>
      </rPr>
      <t>Accruals Accounts:</t>
    </r>
    <r>
      <rPr>
        <sz val="10"/>
        <color theme="1"/>
        <rFont val="Calibri"/>
        <family val="2"/>
        <scheme val="minor"/>
      </rPr>
      <t xml:space="preserve"> Payment due for the year</t>
    </r>
  </si>
  <si>
    <t>Salaries, wages and honoraria</t>
  </si>
  <si>
    <t>Employments costs of assistant staff, youth worker, verger, administrator, sexton, organist and choir etc. Include NI/Pension costs where applicable</t>
  </si>
  <si>
    <t>Working expenses of the incumbent and assistant staff: e.g. telephone, postage, stationery, travel costs, secretarial assistance, office equipment, maintenance of robes, hospitality.  Include costs relating to clergy/staff housing paid by the PCC (including where applicable repair costs, water rates, council tax, and redecoration)</t>
  </si>
  <si>
    <t>Costs of mission and evangelistic outreach, including courses and activities, but excluding staff salaries</t>
  </si>
  <si>
    <r>
      <t xml:space="preserve">Church running expenses                                              </t>
    </r>
    <r>
      <rPr>
        <i/>
        <sz val="10"/>
        <rFont val="Calibri"/>
        <family val="2"/>
        <scheme val="minor"/>
      </rPr>
      <t>[Combines previous RPF 23 and 26]</t>
    </r>
  </si>
  <si>
    <t>Insurance, routine maintenance, cleaning, church office costs, upkeep of services, organ tuning etc.  Also include governance costs, e,g. fees for audit or independent examination.</t>
  </si>
  <si>
    <r>
      <rPr>
        <b/>
        <sz val="10"/>
        <color theme="1"/>
        <rFont val="Calibri"/>
        <family val="2"/>
        <scheme val="minor"/>
      </rPr>
      <t>Accruals Accounts:</t>
    </r>
    <r>
      <rPr>
        <sz val="10"/>
        <color theme="1"/>
        <rFont val="Calibri"/>
        <family val="2"/>
        <scheme val="minor"/>
      </rPr>
      <t xml:space="preserve"> Where equipment, IT or other fixed asset costs have been capitalised, depreciation is included in church running expenses  </t>
    </r>
  </si>
  <si>
    <t>Total costs of electricity, gas, oil, water etc</t>
  </si>
  <si>
    <t xml:space="preserve">Include the cost of trading activities that generated the monies received in RPF 12 </t>
  </si>
  <si>
    <t>Include repairs that are not routine and internal and external decoration</t>
  </si>
  <si>
    <r>
      <rPr>
        <b/>
        <sz val="10"/>
        <color theme="1"/>
        <rFont val="Calibri"/>
        <family val="2"/>
        <scheme val="minor"/>
      </rPr>
      <t>Accruals Accounts:</t>
    </r>
    <r>
      <rPr>
        <sz val="10"/>
        <color theme="1"/>
        <rFont val="Calibri"/>
        <family val="2"/>
        <scheme val="minor"/>
      </rPr>
      <t xml:space="preserve"> Works intregral to the fabric or structure of consecrated church property may be expensed as incurred.  Where works project costs have been otherwise capitalised, depreciation is expensed over their useful economic life</t>
    </r>
  </si>
  <si>
    <t xml:space="preserve">New buildings, major alterations and extensions to church or other property, including  professional fees </t>
  </si>
  <si>
    <r>
      <t xml:space="preserve">Other payments/expenditure not already listed </t>
    </r>
    <r>
      <rPr>
        <b/>
        <sz val="10"/>
        <rFont val="Calibri"/>
        <family val="2"/>
        <scheme val="minor"/>
      </rPr>
      <t xml:space="preserve"> PLEASE NOTE BRIEF DETAILS IN BOX E</t>
    </r>
  </si>
  <si>
    <t>These may include monies to purchase of buildings or investments, transfers to term deposits, loans repayments or contributions to other churches in the benefice to shared costs</t>
  </si>
  <si>
    <r>
      <t xml:space="preserve">Accruals Accounts: </t>
    </r>
    <r>
      <rPr>
        <sz val="10"/>
        <color theme="1"/>
        <rFont val="Calibri"/>
        <family val="2"/>
        <scheme val="minor"/>
      </rPr>
      <t>Proceeds from the sale or disposal of assets that have already been capitalised</t>
    </r>
    <r>
      <rPr>
        <b/>
        <sz val="10"/>
        <color theme="1"/>
        <rFont val="Calibri"/>
        <family val="2"/>
        <scheme val="minor"/>
      </rPr>
      <t xml:space="preserve"> </t>
    </r>
    <r>
      <rPr>
        <sz val="10"/>
        <color theme="1"/>
        <rFont val="Calibri"/>
        <family val="2"/>
        <scheme val="minor"/>
      </rPr>
      <t>(property, investments, fixed assets etc.)</t>
    </r>
    <r>
      <rPr>
        <b/>
        <sz val="10"/>
        <color theme="1"/>
        <rFont val="Calibri"/>
        <family val="2"/>
        <scheme val="minor"/>
      </rPr>
      <t xml:space="preserve"> </t>
    </r>
    <r>
      <rPr>
        <sz val="10"/>
        <color theme="1"/>
        <rFont val="Calibri"/>
        <family val="2"/>
        <scheme val="minor"/>
      </rPr>
      <t xml:space="preserve">should be noted where their book value has not been realised, i.e. where there has been a loss on disposal   </t>
    </r>
  </si>
  <si>
    <r>
      <t xml:space="preserve">These will be the totals of the figures reported under the numbered payments/expenditure headings above.  For accounts prepared under the </t>
    </r>
    <r>
      <rPr>
        <b/>
        <sz val="10"/>
        <rFont val="Calibri"/>
        <family val="2"/>
        <scheme val="minor"/>
      </rPr>
      <t>Receipts and Payments</t>
    </r>
    <r>
      <rPr>
        <sz val="10"/>
        <rFont val="Calibri"/>
        <family val="2"/>
        <scheme val="minor"/>
      </rPr>
      <t xml:space="preserve"> basis, they should equal the "Total Payments" figures reported in the financial statements for Unrestricted and Restricted Funds (except where part of total receipts for a parish with included churches)</t>
    </r>
  </si>
  <si>
    <t>This will be the sum of the two totals reported in row C above.  They will not usually be shown as a separate figure in the financial statements</t>
  </si>
  <si>
    <t>Additional comments</t>
  </si>
  <si>
    <t xml:space="preserve">This box is to report (a) any exceptional circumstances (other than COVID 19) that may have led to unusual figures in this return; (b)detail of exceptional receipts/income from RPF 13; (b)detail of exceptional payments/expenditure from RPF 99 </t>
  </si>
  <si>
    <r>
      <t xml:space="preserve">Are your accounts     </t>
    </r>
    <r>
      <rPr>
        <b/>
        <strike/>
        <sz val="10"/>
        <rFont val="Calibri"/>
        <family val="2"/>
        <scheme val="minor"/>
      </rPr>
      <t>Receipts and Payments [  ]   OR</t>
    </r>
    <r>
      <rPr>
        <b/>
        <sz val="10"/>
        <rFont val="Calibri"/>
        <family val="2"/>
        <scheme val="minor"/>
      </rPr>
      <t xml:space="preserve">     Accruals [  X  ] ?    (indicate ONE)</t>
    </r>
  </si>
  <si>
    <t>)</t>
  </si>
  <si>
    <t>)  These two lines can now be merged</t>
  </si>
  <si>
    <t>Delete lines that aren't needed</t>
  </si>
  <si>
    <t>Income check total:</t>
  </si>
  <si>
    <t>In connection with my examination, no material matters have come to my attention (other than that disclosed below *) which gives me cause to believe that in, any material respect:</t>
  </si>
  <si>
    <t>Tax efficient regular giving</t>
  </si>
  <si>
    <t>Other regular giving</t>
  </si>
  <si>
    <t>Regular giving</t>
  </si>
  <si>
    <t>Number of regular givers</t>
  </si>
  <si>
    <r>
      <t xml:space="preserve">Regular giving                                                </t>
    </r>
    <r>
      <rPr>
        <i/>
        <sz val="10"/>
        <rFont val="Calibri"/>
        <family val="2"/>
        <scheme val="minor"/>
      </rPr>
      <t>[Combines previous "Planned giving" RPF 1 and 2]</t>
    </r>
  </si>
  <si>
    <r>
      <t xml:space="preserve">Number of regular givers                              </t>
    </r>
    <r>
      <rPr>
        <i/>
        <sz val="10"/>
        <rFont val="Calibri"/>
        <family val="2"/>
        <scheme val="minor"/>
      </rPr>
      <t>[Combines previous RPF "Planned givers" 14 and 15]</t>
    </r>
    <r>
      <rPr>
        <sz val="10"/>
        <rFont val="Calibri"/>
        <family val="2"/>
        <scheme val="minor"/>
      </rPr>
      <t xml:space="preserve"> </t>
    </r>
  </si>
  <si>
    <r>
      <t>Accruals Accounts:</t>
    </r>
    <r>
      <rPr>
        <sz val="10"/>
        <rFont val="Calibri"/>
        <family val="2"/>
        <scheme val="minor"/>
      </rPr>
      <t xml:space="preserve"> Adjust cash and deposit balances to account for (a) stock (net realisable value); (b) trade debtors and prepayments, and subtract (c) short-term liabilities, e.g trade creditors</t>
    </r>
    <r>
      <rPr>
        <b/>
        <sz val="10"/>
        <rFont val="Calibri"/>
        <family val="2"/>
        <scheme val="minor"/>
      </rPr>
      <t xml:space="preserve"> (usually = "NET CURRENT ASSETS/(LIABILITIES)"</t>
    </r>
  </si>
  <si>
    <t>Each regular giver should only be counted ONCE.  If more than one person is associated with a regular giving scheme, only ONE person should be counted</t>
  </si>
  <si>
    <r>
      <t xml:space="preserve">Bank and other interest including any reclaimed tax on investment income; dividends from shareholdings and investments; </t>
    </r>
    <r>
      <rPr>
        <b/>
        <sz val="10"/>
        <color theme="1"/>
        <rFont val="Calibri"/>
        <family val="2"/>
        <scheme val="minor"/>
      </rPr>
      <t>rent</t>
    </r>
    <r>
      <rPr>
        <sz val="10"/>
        <color theme="1"/>
        <rFont val="Calibri"/>
        <family val="2"/>
        <scheme val="minor"/>
      </rPr>
      <t xml:space="preserve"> received from land or buildings owned by PCC.  Report monies from </t>
    </r>
    <r>
      <rPr>
        <b/>
        <sz val="10"/>
        <color theme="1"/>
        <rFont val="Calibri"/>
        <family val="2"/>
        <scheme val="minor"/>
      </rPr>
      <t>sale</t>
    </r>
    <r>
      <rPr>
        <sz val="10"/>
        <color theme="1"/>
        <rFont val="Calibri"/>
        <family val="2"/>
        <scheme val="minor"/>
      </rPr>
      <t xml:space="preserve"> of buildings or investments in RPF 13</t>
    </r>
  </si>
  <si>
    <t>Cash and deposit balances as at 31/12/22</t>
  </si>
  <si>
    <t>Investments as at 31/12/22</t>
  </si>
  <si>
    <t xml:space="preserve">Total Restricted and Unrestricted balances as at 31/12/22 for all current and deposit accounts, plus cash in hand </t>
  </si>
  <si>
    <r>
      <t xml:space="preserve">Total Restricted and Unrestricted balances as at 31/12/22 for all investment assets, including shares, bonds, CBF funds, CCLA and long-term interest-bearing accounts.  These should, where possible, be reported at market value as at that date.  </t>
    </r>
    <r>
      <rPr>
        <b/>
        <sz val="10"/>
        <rFont val="Calibri"/>
        <family val="2"/>
        <scheme val="minor"/>
      </rPr>
      <t>Exclude investments held for Endowment Funds</t>
    </r>
    <r>
      <rPr>
        <sz val="10"/>
        <rFont val="Calibri"/>
        <family val="2"/>
        <scheme val="minor"/>
      </rPr>
      <t xml:space="preserve">.  </t>
    </r>
    <r>
      <rPr>
        <b/>
        <sz val="10"/>
        <rFont val="Calibri"/>
        <family val="2"/>
        <scheme val="minor"/>
      </rPr>
      <t>Exclude Tangible fixed assets</t>
    </r>
  </si>
  <si>
    <r>
      <t xml:space="preserve">The PCC use the National Employment Savings Trust (NEST), via the Diocesan Payroll Scheme, for its pension payments (2022: £XXX - </t>
    </r>
    <r>
      <rPr>
        <i/>
        <sz val="9"/>
        <color rgb="FFFF0000"/>
        <rFont val="Arial"/>
        <family val="2"/>
      </rPr>
      <t>amount optional</t>
    </r>
    <r>
      <rPr>
        <sz val="9"/>
        <color rgb="FFFF0000"/>
        <rFont val="Arial"/>
        <family val="2"/>
      </rPr>
      <t>)</t>
    </r>
  </si>
  <si>
    <t>202342 Report and Accounts for the Parochial Church Council of St Ledger's Church, Ambridge</t>
  </si>
  <si>
    <t>I report on the accounts for the year ended 31st December 2023 which are set out on the following pages.</t>
  </si>
  <si>
    <t>Total Funds 2023                               £</t>
  </si>
  <si>
    <t>Total Funds 2022                      £</t>
  </si>
  <si>
    <r>
      <t xml:space="preserve">Approved by the Parochial Church Council on </t>
    </r>
    <r>
      <rPr>
        <sz val="10"/>
        <color rgb="FFFF0000"/>
        <rFont val="Arial"/>
        <family val="2"/>
      </rPr>
      <t>dd mmm</t>
    </r>
    <r>
      <rPr>
        <sz val="10"/>
        <rFont val="Arial"/>
        <family val="2"/>
      </rPr>
      <t xml:space="preserve"> 2024 and signed on its behalf by:</t>
    </r>
  </si>
  <si>
    <r>
      <t xml:space="preserve">No Trustee expenses have been incurred during the year, or                                                                                                 </t>
    </r>
    <r>
      <rPr>
        <sz val="9"/>
        <color rgb="FFFF0000"/>
        <rFont val="Arial"/>
        <family val="2"/>
      </rPr>
      <t xml:space="preserve"> [1] Trustee(s) has been reimbursed £xxx (2022: £XXX for travel and phone expenses incurred during the year.</t>
    </r>
  </si>
  <si>
    <r>
      <t>Donations from related parties (PCC members) totalled £</t>
    </r>
    <r>
      <rPr>
        <sz val="9"/>
        <color rgb="FFFF0000"/>
        <rFont val="Arial"/>
        <family val="2"/>
      </rPr>
      <t>XXXX (2022: £XXX).</t>
    </r>
  </si>
  <si>
    <t>Net Book Value at 1st Jan 2023</t>
  </si>
  <si>
    <t>Net Book Value at 31st Dec 2023</t>
  </si>
  <si>
    <t>2023                 £</t>
  </si>
  <si>
    <t>2022                                   £</t>
  </si>
  <si>
    <t>2023 Total                     £</t>
  </si>
  <si>
    <t>2022                          £</t>
  </si>
  <si>
    <t>Cash and deposit balances as at 31/12/23</t>
  </si>
  <si>
    <t>Investments as at 31/12/23</t>
  </si>
  <si>
    <t>Looking back across 2023, were there any exceptional circumstances that may have led to unusual figures? Please provide details in this box.</t>
  </si>
  <si>
    <t>For the year ended 31st December 2024</t>
  </si>
  <si>
    <t>Financial Statements for the Year Ended 31st December 2024</t>
  </si>
  <si>
    <t>Return of Parish Finance                                         January to December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</si>
</sst>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2" formatCode="_-&quot;£&quot;* #,##0_-;\-&quot;£&quot;* #,##0_-;_-&quot;£&quot;* &quot;-&quot;_-;_-@_-"/>
    <numFmt numFmtId="41" formatCode="_-* #,##0_-;\-* #,##0_-;_-* &quot;-&quot;_-;_-@_-"/>
    <numFmt numFmtId="164" formatCode="#,##0;[Red]\(#,##0\)"/>
    <numFmt numFmtId="165" formatCode="#,###\-"/>
    <numFmt numFmtId="166" formatCode="_-* #,##0_-;[Red]\(\-*#\,##0_-\);_-* &quot;-&quot;??_-;_-@_-"/>
    <numFmt numFmtId="167" formatCode="_-* #,##0_-;[Red]* \(#,##0\);_-* &quot;-&quot;??_-;_-@_-"/>
    <numFmt numFmtId="168" formatCode="&quot;£&quot;#,##0"/>
    <numFmt numFmtId="169" formatCode="&quot;£&quot;#,##0.00"/>
    <numFmt numFmtId="170" formatCode="_-&quot;£&quot;* #,##0_-;\-&quot;£&quot;* #,##0_-;_-&quot;£&quot;* &quot;&quot;_-;_-@_-"/>
    <numFmt numFmtId="171" formatCode="dd/mm/yy;@"/>
  </numFmts>
  <fonts count="68"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b/>
      <sz val="9"/>
      <name val="Arial"/>
      <family val="2"/>
    </font>
    <font>
      <b/>
      <sz val="10"/>
      <name val="Arial"/>
      <family val="2"/>
    </font>
    <font>
      <sz val="8"/>
      <name val="Arial"/>
      <family val="2"/>
    </font>
    <font>
      <b/>
      <sz val="8"/>
      <name val="Arial"/>
      <family val="2"/>
    </font>
    <font>
      <sz val="9"/>
      <name val="Arial"/>
      <family val="2"/>
    </font>
    <font>
      <sz val="10"/>
      <name val="Arial"/>
      <family val="2"/>
    </font>
    <font>
      <b/>
      <sz val="11"/>
      <name val="Arial"/>
      <family val="2"/>
    </font>
    <font>
      <b/>
      <sz val="8"/>
      <color indexed="12"/>
      <name val="Arial"/>
      <family val="2"/>
    </font>
    <font>
      <sz val="8"/>
      <color indexed="12"/>
      <name val="Arial"/>
      <family val="2"/>
    </font>
    <font>
      <sz val="10"/>
      <name val="Times New Roman"/>
      <family val="1"/>
    </font>
    <font>
      <sz val="10"/>
      <color theme="0"/>
      <name val="Arial"/>
      <family val="2"/>
    </font>
    <font>
      <b/>
      <sz val="10"/>
      <color theme="0"/>
      <name val="Arial"/>
      <family val="2"/>
    </font>
    <font>
      <b/>
      <i/>
      <sz val="9"/>
      <name val="Arial"/>
      <family val="2"/>
    </font>
    <font>
      <b/>
      <i/>
      <sz val="10"/>
      <name val="Arial"/>
      <family val="2"/>
    </font>
    <font>
      <b/>
      <u/>
      <sz val="10"/>
      <name val="Arial"/>
      <family val="2"/>
    </font>
    <font>
      <b/>
      <sz val="12"/>
      <name val="Tahoma"/>
      <family val="2"/>
    </font>
    <font>
      <b/>
      <i/>
      <sz val="8"/>
      <name val="Arial"/>
      <family val="2"/>
    </font>
    <font>
      <b/>
      <sz val="9"/>
      <name val="Calibri"/>
      <family val="2"/>
    </font>
    <font>
      <sz val="9"/>
      <name val="Calibri"/>
      <family val="2"/>
    </font>
    <font>
      <b/>
      <sz val="20"/>
      <name val="Calibri"/>
      <family val="2"/>
      <scheme val="minor"/>
    </font>
    <font>
      <sz val="8"/>
      <name val="Calibri"/>
      <family val="2"/>
      <scheme val="minor"/>
    </font>
    <font>
      <i/>
      <sz val="9"/>
      <name val="Arial"/>
      <family val="2"/>
    </font>
    <font>
      <b/>
      <sz val="12"/>
      <name val="Arial"/>
      <family val="2"/>
    </font>
    <font>
      <sz val="12"/>
      <name val="Arial"/>
      <family val="2"/>
    </font>
    <font>
      <b/>
      <u/>
      <sz val="12"/>
      <name val="Arial"/>
      <family val="2"/>
    </font>
    <font>
      <sz val="12"/>
      <color indexed="8"/>
      <name val="Arial"/>
      <family val="2"/>
    </font>
    <font>
      <sz val="12"/>
      <color indexed="10"/>
      <name val="Arial"/>
      <family val="2"/>
    </font>
    <font>
      <sz val="12"/>
      <color indexed="12"/>
      <name val="Arial"/>
      <family val="2"/>
    </font>
    <font>
      <b/>
      <sz val="11"/>
      <color theme="1"/>
      <name val="Calibri"/>
      <family val="2"/>
      <scheme val="minor"/>
    </font>
    <font>
      <sz val="10"/>
      <color rgb="FF000000"/>
      <name val="Calibri"/>
      <family val="2"/>
      <scheme val="minor"/>
    </font>
    <font>
      <sz val="5"/>
      <color rgb="FF000000"/>
      <name val="Calibri"/>
      <family val="2"/>
      <scheme val="minor"/>
    </font>
    <font>
      <sz val="5"/>
      <color rgb="FF000000"/>
      <name val="Wingdings"/>
      <charset val="2"/>
    </font>
    <font>
      <i/>
      <sz val="10"/>
      <color rgb="FF000000"/>
      <name val="Calibri"/>
      <family val="2"/>
      <scheme val="minor"/>
    </font>
    <font>
      <i/>
      <sz val="11"/>
      <color theme="1"/>
      <name val="Calibri"/>
      <family val="2"/>
      <scheme val="minor"/>
    </font>
    <font>
      <i/>
      <sz val="8"/>
      <name val="Arial"/>
      <family val="2"/>
    </font>
    <font>
      <b/>
      <sz val="12"/>
      <color rgb="FFFF0000"/>
      <name val="Arial"/>
      <family val="2"/>
    </font>
    <font>
      <sz val="12"/>
      <color rgb="FFFF0000"/>
      <name val="Arial"/>
      <family val="2"/>
    </font>
    <font>
      <sz val="12"/>
      <color theme="0"/>
      <name val="Arial"/>
      <family val="2"/>
    </font>
    <font>
      <b/>
      <sz val="10"/>
      <color indexed="9"/>
      <name val="Arial"/>
      <family val="2"/>
    </font>
    <font>
      <b/>
      <sz val="10"/>
      <color theme="1"/>
      <name val="Arial"/>
      <family val="2"/>
    </font>
    <font>
      <sz val="7"/>
      <name val="Arial"/>
      <family val="2"/>
    </font>
    <font>
      <i/>
      <sz val="11"/>
      <name val="Arial"/>
      <family val="2"/>
    </font>
    <font>
      <sz val="9"/>
      <color rgb="FFFF0000"/>
      <name val="Arial"/>
      <family val="2"/>
    </font>
    <font>
      <i/>
      <sz val="10"/>
      <name val="Arial"/>
      <family val="2"/>
    </font>
    <font>
      <sz val="10"/>
      <color rgb="FFFF0000"/>
      <name val="Arial"/>
      <family val="2"/>
    </font>
    <font>
      <b/>
      <sz val="20"/>
      <color rgb="FFFF0000"/>
      <name val="Calibri"/>
      <family val="2"/>
      <scheme val="minor"/>
    </font>
    <font>
      <sz val="10"/>
      <name val="Arial"/>
      <family val="2"/>
    </font>
    <font>
      <sz val="11"/>
      <color theme="0"/>
      <name val="Calibri"/>
      <family val="2"/>
      <scheme val="minor"/>
    </font>
    <font>
      <b/>
      <sz val="10"/>
      <name val="Calibri"/>
      <family val="2"/>
      <scheme val="minor"/>
    </font>
    <font>
      <b/>
      <sz val="12"/>
      <name val="Calibri"/>
      <family val="2"/>
      <scheme val="minor"/>
    </font>
    <font>
      <b/>
      <sz val="10"/>
      <color theme="1"/>
      <name val="Calibri"/>
      <family val="2"/>
      <scheme val="minor"/>
    </font>
    <font>
      <sz val="10"/>
      <name val="Calibri"/>
      <family val="2"/>
      <scheme val="minor"/>
    </font>
    <font>
      <b/>
      <sz val="10"/>
      <color theme="0"/>
      <name val="Calibri"/>
      <family val="2"/>
      <scheme val="minor"/>
    </font>
    <font>
      <sz val="10"/>
      <color theme="0"/>
      <name val="Calibri"/>
      <family val="2"/>
      <scheme val="minor"/>
    </font>
    <font>
      <sz val="10"/>
      <color theme="1"/>
      <name val="Calibri"/>
      <family val="2"/>
      <scheme val="minor"/>
    </font>
    <font>
      <i/>
      <sz val="10"/>
      <name val="Calibri"/>
      <family val="2"/>
      <scheme val="minor"/>
    </font>
    <font>
      <b/>
      <strike/>
      <sz val="10"/>
      <name val="Calibri"/>
      <family val="2"/>
      <scheme val="minor"/>
    </font>
    <font>
      <sz val="11"/>
      <name val="Calibri"/>
      <family val="2"/>
    </font>
    <font>
      <sz val="10"/>
      <color rgb="FFFF0000"/>
      <name val="Calibri"/>
      <family val="2"/>
      <scheme val="minor"/>
    </font>
    <font>
      <i/>
      <sz val="9"/>
      <color rgb="FFFF0000"/>
      <name val="Arial"/>
      <family val="2"/>
    </font>
    <font>
      <sz val="10"/>
      <name val="Calibri"/>
      <family val="2"/>
    </font>
    <font>
      <sz val="9"/>
      <name val="Calibri"/>
      <family val="2"/>
      <scheme val="minor"/>
    </font>
    <font>
      <i/>
      <sz val="9"/>
      <name val="Calibri"/>
      <family val="2"/>
      <scheme val="minor"/>
    </font>
    <font>
      <b/>
      <sz val="9"/>
      <name val="Calibri"/>
      <family val="2"/>
      <scheme val="minor"/>
    </font>
  </fonts>
  <fills count="29">
    <fill>
      <patternFill patternType="none"/>
    </fill>
    <fill>
      <patternFill patternType="gray125"/>
    </fill>
    <fill>
      <patternFill patternType="solid">
        <fgColor theme="1"/>
        <bgColor indexed="64"/>
      </patternFill>
    </fill>
    <fill>
      <patternFill patternType="solid">
        <fgColor theme="0" tint="-0.249977111117893"/>
        <bgColor indexed="64"/>
      </patternFill>
    </fill>
    <fill>
      <patternFill patternType="solid">
        <fgColor theme="5"/>
      </patternFill>
    </fill>
    <fill>
      <patternFill patternType="solid">
        <fgColor theme="5" tint="0.59999389629810485"/>
        <bgColor indexed="65"/>
      </patternFill>
    </fill>
    <fill>
      <patternFill patternType="solid">
        <fgColor theme="6"/>
      </patternFill>
    </fill>
    <fill>
      <patternFill patternType="solid">
        <fgColor theme="6" tint="0.79998168889431442"/>
        <bgColor indexed="65"/>
      </patternFill>
    </fill>
    <fill>
      <patternFill patternType="solid">
        <fgColor theme="6" tint="0.39997558519241921"/>
        <bgColor indexed="65"/>
      </patternFill>
    </fill>
    <fill>
      <patternFill patternType="solid">
        <fgColor theme="7" tint="0.79998168889431442"/>
        <bgColor indexed="65"/>
      </patternFill>
    </fill>
    <fill>
      <patternFill patternType="solid">
        <fgColor theme="8"/>
      </patternFill>
    </fill>
    <fill>
      <patternFill patternType="solid">
        <fgColor theme="8" tint="0.79998168889431442"/>
        <bgColor indexed="65"/>
      </patternFill>
    </fill>
    <fill>
      <patternFill patternType="solid">
        <fgColor theme="8" tint="0.39997558519241921"/>
        <bgColor indexed="65"/>
      </patternFill>
    </fill>
    <fill>
      <patternFill patternType="solid">
        <fgColor theme="9" tint="0.79998168889431442"/>
        <bgColor indexed="65"/>
      </patternFill>
    </fill>
    <fill>
      <patternFill patternType="solid">
        <fgColor theme="9" tint="0.39997558519241921"/>
        <bgColor indexed="65"/>
      </patternFill>
    </fill>
    <fill>
      <patternFill patternType="darkUp">
        <bgColor theme="8" tint="0.39994506668294322"/>
      </patternFill>
    </fill>
    <fill>
      <patternFill patternType="darkUp">
        <bgColor theme="6" tint="0.39994506668294322"/>
      </patternFill>
    </fill>
    <fill>
      <patternFill patternType="darkUp">
        <bgColor theme="9" tint="0.39994506668294322"/>
      </patternFill>
    </fill>
    <fill>
      <patternFill patternType="solid">
        <fgColor rgb="FFFFFF00"/>
        <bgColor indexed="64"/>
      </patternFill>
    </fill>
    <fill>
      <patternFill patternType="solid">
        <fgColor theme="7" tint="0.59999389629810485"/>
        <bgColor indexed="64"/>
      </patternFill>
    </fill>
    <fill>
      <patternFill patternType="solid">
        <fgColor theme="5" tint="0.79998168889431442"/>
        <bgColor indexed="64"/>
      </patternFill>
    </fill>
    <fill>
      <patternFill patternType="solid">
        <fgColor theme="6"/>
        <bgColor indexed="64"/>
      </patternFill>
    </fill>
    <fill>
      <patternFill patternType="solid">
        <fgColor theme="8"/>
        <bgColor indexed="64"/>
      </patternFill>
    </fill>
    <fill>
      <patternFill patternType="solid">
        <fgColor theme="6" tint="0.59999389629810485"/>
        <bgColor indexed="64"/>
      </patternFill>
    </fill>
    <fill>
      <patternFill patternType="solid">
        <fgColor theme="8" tint="0.39997558519241921"/>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theme="0" tint="-0.14999847407452621"/>
        <bgColor indexed="64"/>
      </patternFill>
    </fill>
    <fill>
      <patternFill patternType="solid">
        <fgColor rgb="FFFFFF99"/>
        <bgColor indexed="64"/>
      </patternFill>
    </fill>
  </fills>
  <borders count="96">
    <border>
      <left/>
      <right/>
      <top/>
      <bottom/>
      <diagonal/>
    </border>
    <border>
      <left/>
      <right style="thin">
        <color indexed="64"/>
      </right>
      <top style="thin">
        <color indexed="64"/>
      </top>
      <bottom/>
      <diagonal/>
    </border>
    <border>
      <left/>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bottom/>
      <diagonal/>
    </border>
    <border>
      <left/>
      <right style="medium">
        <color indexed="64"/>
      </right>
      <top/>
      <bottom/>
      <diagonal/>
    </border>
    <border>
      <left/>
      <right/>
      <top/>
      <bottom style="medium">
        <color indexed="64"/>
      </bottom>
      <diagonal/>
    </border>
    <border>
      <left/>
      <right style="double">
        <color indexed="64"/>
      </right>
      <top style="double">
        <color indexed="64"/>
      </top>
      <bottom style="double">
        <color indexed="64"/>
      </bottom>
      <diagonal/>
    </border>
    <border>
      <left style="double">
        <color indexed="64"/>
      </left>
      <right style="double">
        <color indexed="64"/>
      </right>
      <top style="double">
        <color indexed="64"/>
      </top>
      <bottom style="double">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double">
        <color indexed="64"/>
      </top>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style="double">
        <color indexed="64"/>
      </right>
      <top style="double">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double">
        <color indexed="64"/>
      </bottom>
      <diagonal/>
    </border>
    <border>
      <left style="double">
        <color indexed="64"/>
      </left>
      <right style="double">
        <color indexed="64"/>
      </right>
      <top/>
      <bottom style="double">
        <color indexed="64"/>
      </bottom>
      <diagonal/>
    </border>
    <border>
      <left style="double">
        <color indexed="64"/>
      </left>
      <right/>
      <top/>
      <bottom style="double">
        <color indexed="64"/>
      </bottom>
      <diagonal/>
    </border>
    <border>
      <left/>
      <right style="double">
        <color indexed="64"/>
      </right>
      <top/>
      <bottom style="double">
        <color indexed="64"/>
      </bottom>
      <diagonal/>
    </border>
    <border>
      <left style="thin">
        <color indexed="64"/>
      </left>
      <right/>
      <top/>
      <bottom/>
      <diagonal/>
    </border>
    <border>
      <left/>
      <right/>
      <top style="thin">
        <color indexed="64"/>
      </top>
      <bottom/>
      <diagonal/>
    </border>
    <border>
      <left style="medium">
        <color indexed="64"/>
      </left>
      <right/>
      <top/>
      <bottom/>
      <diagonal/>
    </border>
    <border>
      <left/>
      <right style="double">
        <color indexed="64"/>
      </right>
      <top/>
      <bottom style="thin">
        <color indexed="64"/>
      </bottom>
      <diagonal/>
    </border>
    <border>
      <left/>
      <right style="thin">
        <color indexed="64"/>
      </right>
      <top/>
      <bottom style="thin">
        <color indexed="64"/>
      </bottom>
      <diagonal/>
    </border>
    <border>
      <left style="thin">
        <color indexed="64"/>
      </left>
      <right style="thin">
        <color theme="0" tint="-0.499984740745262"/>
      </right>
      <top style="thin">
        <color indexed="64"/>
      </top>
      <bottom style="thin">
        <color indexed="64"/>
      </bottom>
      <diagonal/>
    </border>
    <border>
      <left/>
      <right style="thin">
        <color theme="0" tint="-0.499984740745262"/>
      </right>
      <top style="thin">
        <color indexed="64"/>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indexed="64"/>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thin">
        <color theme="0" tint="-0.499984740745262"/>
      </right>
      <top/>
      <bottom style="thin">
        <color theme="0" tint="-0.499984740745262"/>
      </bottom>
      <diagonal/>
    </border>
    <border>
      <left/>
      <right style="thin">
        <color indexed="64"/>
      </right>
      <top/>
      <bottom style="thin">
        <color theme="0" tint="-0.499984740745262"/>
      </bottom>
      <diagonal/>
    </border>
    <border>
      <left/>
      <right style="thin">
        <color indexed="64"/>
      </right>
      <top style="thin">
        <color theme="0" tint="-0.499984740745262"/>
      </top>
      <bottom style="thin">
        <color theme="0" tint="-0.499984740745262"/>
      </bottom>
      <diagonal/>
    </border>
    <border>
      <left style="thin">
        <color indexed="64"/>
      </left>
      <right style="thin">
        <color theme="0" tint="-0.499984740745262"/>
      </right>
      <top style="thin">
        <color theme="0" tint="-0.499984740745262"/>
      </top>
      <bottom style="thin">
        <color indexed="64"/>
      </bottom>
      <diagonal/>
    </border>
    <border>
      <left/>
      <right style="thin">
        <color theme="0" tint="-0.499984740745262"/>
      </right>
      <top style="thin">
        <color theme="0" tint="-0.499984740745262"/>
      </top>
      <bottom style="thin">
        <color indexed="64"/>
      </bottom>
      <diagonal/>
    </border>
    <border>
      <left/>
      <right style="thin">
        <color indexed="64"/>
      </right>
      <top style="thin">
        <color theme="0" tint="-0.499984740745262"/>
      </top>
      <bottom style="thin">
        <color indexed="64"/>
      </bottom>
      <diagonal/>
    </border>
    <border>
      <left style="thin">
        <color indexed="64"/>
      </left>
      <right style="thin">
        <color theme="0" tint="-0.499984740745262"/>
      </right>
      <top style="thin">
        <color indexed="64"/>
      </top>
      <bottom style="thin">
        <color theme="0" tint="-0.499984740745262"/>
      </bottom>
      <diagonal/>
    </border>
    <border>
      <left/>
      <right style="thin">
        <color theme="0" tint="-0.499984740745262"/>
      </right>
      <top style="thin">
        <color indexed="64"/>
      </top>
      <bottom style="thin">
        <color theme="0" tint="-0.499984740745262"/>
      </bottom>
      <diagonal/>
    </border>
    <border>
      <left/>
      <right style="thin">
        <color indexed="64"/>
      </right>
      <top style="thin">
        <color indexed="64"/>
      </top>
      <bottom style="thin">
        <color theme="0" tint="-0.499984740745262"/>
      </bottom>
      <diagonal/>
    </border>
    <border>
      <left style="thin">
        <color indexed="64"/>
      </left>
      <right style="thin">
        <color theme="0" tint="-0.499984740745262"/>
      </right>
      <top/>
      <bottom/>
      <diagonal/>
    </border>
    <border>
      <left/>
      <right style="thin">
        <color theme="0" tint="-0.499984740745262"/>
      </right>
      <top/>
      <bottom/>
      <diagonal/>
    </border>
    <border>
      <left/>
      <right style="double">
        <color indexed="64"/>
      </right>
      <top/>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theme="0" tint="-0.499984740745262"/>
      </left>
      <right/>
      <top style="medium">
        <color indexed="64"/>
      </top>
      <bottom style="thin">
        <color indexed="64"/>
      </bottom>
      <diagonal/>
    </border>
    <border>
      <left/>
      <right/>
      <top style="medium">
        <color indexed="64"/>
      </top>
      <bottom style="thin">
        <color indexed="64"/>
      </bottom>
      <diagonal/>
    </border>
    <border>
      <left style="thin">
        <color theme="0" tint="-0.499984740745262"/>
      </left>
      <right/>
      <top style="thin">
        <color indexed="64"/>
      </top>
      <bottom style="thin">
        <color theme="0" tint="-0.499984740745262"/>
      </bottom>
      <diagonal/>
    </border>
    <border>
      <left/>
      <right/>
      <top style="thin">
        <color indexed="64"/>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style="thin">
        <color indexed="64"/>
      </left>
      <right/>
      <top style="thin">
        <color theme="0" tint="-0.499984740745262"/>
      </top>
      <bottom style="thin">
        <color theme="0" tint="-0.499984740745262"/>
      </bottom>
      <diagonal/>
    </border>
    <border>
      <left style="thin">
        <color theme="0" tint="-0.499984740745262"/>
      </left>
      <right/>
      <top style="thin">
        <color theme="0" tint="-0.499984740745262"/>
      </top>
      <bottom style="thin">
        <color indexed="64"/>
      </bottom>
      <diagonal/>
    </border>
    <border>
      <left/>
      <right/>
      <top style="thin">
        <color theme="0" tint="-0.499984740745262"/>
      </top>
      <bottom style="thin">
        <color indexed="64"/>
      </bottom>
      <diagonal/>
    </border>
    <border>
      <left style="thin">
        <color indexed="64"/>
      </left>
      <right/>
      <top style="thin">
        <color theme="0" tint="-0.499984740745262"/>
      </top>
      <bottom style="thin">
        <color indexed="64"/>
      </bottom>
      <diagonal/>
    </border>
    <border>
      <left style="thin">
        <color theme="0" tint="-0.499984740745262"/>
      </left>
      <right/>
      <top style="thin">
        <color theme="0" tint="-0.499984740745262"/>
      </top>
      <bottom/>
      <diagonal/>
    </border>
    <border>
      <left/>
      <right/>
      <top style="thin">
        <color theme="0" tint="-0.499984740745262"/>
      </top>
      <bottom/>
      <diagonal/>
    </border>
    <border>
      <left/>
      <right style="thin">
        <color indexed="64"/>
      </right>
      <top style="thin">
        <color theme="0" tint="-0.499984740745262"/>
      </top>
      <bottom/>
      <diagonal/>
    </border>
    <border>
      <left style="thin">
        <color indexed="64"/>
      </left>
      <right/>
      <top style="thin">
        <color theme="0" tint="-0.499984740745262"/>
      </top>
      <bottom/>
      <diagonal/>
    </border>
    <border>
      <left style="thin">
        <color theme="0" tint="-0.499984740745262"/>
      </left>
      <right/>
      <top/>
      <bottom style="thin">
        <color theme="0" tint="-0.499984740745262"/>
      </bottom>
      <diagonal/>
    </border>
    <border>
      <left/>
      <right/>
      <top/>
      <bottom style="thin">
        <color theme="0" tint="-0.499984740745262"/>
      </bottom>
      <diagonal/>
    </border>
    <border>
      <left style="thin">
        <color indexed="64"/>
      </left>
      <right/>
      <top/>
      <bottom style="thin">
        <color theme="0" tint="-0.499984740745262"/>
      </bottom>
      <diagonal/>
    </border>
  </borders>
  <cellStyleXfs count="22">
    <xf numFmtId="0" fontId="0" fillId="0" borderId="0"/>
    <xf numFmtId="0" fontId="9" fillId="0" borderId="0"/>
    <xf numFmtId="42" fontId="50" fillId="0" borderId="0" applyFont="0" applyFill="0" applyBorder="0" applyAlignment="0" applyProtection="0"/>
    <xf numFmtId="0" fontId="51" fillId="4" borderId="0" applyNumberFormat="0" applyBorder="0" applyAlignment="0" applyProtection="0"/>
    <xf numFmtId="0" fontId="3" fillId="5" borderId="0" applyNumberFormat="0" applyBorder="0" applyAlignment="0" applyProtection="0"/>
    <xf numFmtId="0" fontId="51" fillId="6" borderId="0" applyNumberFormat="0" applyBorder="0" applyAlignment="0" applyProtection="0"/>
    <xf numFmtId="0" fontId="3" fillId="7" borderId="0" applyNumberFormat="0" applyBorder="0" applyAlignment="0" applyProtection="0"/>
    <xf numFmtId="0" fontId="51" fillId="8" borderId="0" applyNumberFormat="0" applyBorder="0" applyAlignment="0" applyProtection="0"/>
    <xf numFmtId="0" fontId="3" fillId="9" borderId="0" applyNumberFormat="0" applyBorder="0" applyAlignment="0" applyProtection="0"/>
    <xf numFmtId="0" fontId="51" fillId="10" borderId="0" applyNumberFormat="0" applyBorder="0" applyAlignment="0" applyProtection="0"/>
    <xf numFmtId="0" fontId="3" fillId="11" borderId="0" applyNumberFormat="0" applyBorder="0" applyAlignment="0" applyProtection="0"/>
    <xf numFmtId="0" fontId="51" fillId="12" borderId="0" applyNumberFormat="0" applyBorder="0" applyAlignment="0" applyProtection="0"/>
    <xf numFmtId="0" fontId="3" fillId="13" borderId="0" applyNumberFormat="0" applyBorder="0" applyAlignment="0" applyProtection="0"/>
    <xf numFmtId="0" fontId="51" fillId="14" borderId="0" applyNumberFormat="0" applyBorder="0" applyAlignment="0" applyProtection="0"/>
    <xf numFmtId="0" fontId="2" fillId="0" borderId="0"/>
    <xf numFmtId="0" fontId="1" fillId="0" borderId="0"/>
    <xf numFmtId="42" fontId="1" fillId="0" borderId="0" applyFont="0" applyFill="0" applyBorder="0" applyAlignment="0" applyProtection="0"/>
    <xf numFmtId="0" fontId="1" fillId="5" borderId="0" applyNumberFormat="0" applyBorder="0" applyAlignment="0" applyProtection="0"/>
    <xf numFmtId="0" fontId="1" fillId="7" borderId="0" applyNumberFormat="0" applyBorder="0" applyAlignment="0" applyProtection="0"/>
    <xf numFmtId="0" fontId="1" fillId="9" borderId="0" applyNumberFormat="0" applyBorder="0" applyAlignment="0" applyProtection="0"/>
    <xf numFmtId="0" fontId="1" fillId="11" borderId="0" applyNumberFormat="0" applyBorder="0" applyAlignment="0" applyProtection="0"/>
    <xf numFmtId="0" fontId="1" fillId="13" borderId="0" applyNumberFormat="0" applyBorder="0" applyAlignment="0" applyProtection="0"/>
  </cellStyleXfs>
  <cellXfs count="500">
    <xf numFmtId="0" fontId="0" fillId="0" borderId="0" xfId="0"/>
    <xf numFmtId="0" fontId="4" fillId="0" borderId="0" xfId="1" applyFont="1"/>
    <xf numFmtId="0" fontId="7" fillId="0" borderId="0" xfId="1" applyFont="1" applyAlignment="1">
      <alignment horizontal="right"/>
    </xf>
    <xf numFmtId="3" fontId="11" fillId="0" borderId="0" xfId="1" applyNumberFormat="1" applyFont="1"/>
    <xf numFmtId="0" fontId="12" fillId="0" borderId="0" xfId="1" applyFont="1"/>
    <xf numFmtId="0" fontId="8" fillId="0" borderId="0" xfId="1" applyFont="1" applyAlignment="1">
      <alignment horizontal="center"/>
    </xf>
    <xf numFmtId="41" fontId="4" fillId="0" borderId="0" xfId="1" applyNumberFormat="1" applyFont="1"/>
    <xf numFmtId="0" fontId="8" fillId="0" borderId="0" xfId="1" applyFont="1" applyAlignment="1">
      <alignment horizontal="left"/>
    </xf>
    <xf numFmtId="3" fontId="6" fillId="0" borderId="0" xfId="1" applyNumberFormat="1" applyFont="1" applyAlignment="1">
      <alignment horizontal="right"/>
    </xf>
    <xf numFmtId="165" fontId="8" fillId="0" borderId="0" xfId="1" quotePrefix="1" applyNumberFormat="1" applyFont="1" applyAlignment="1">
      <alignment horizontal="right"/>
    </xf>
    <xf numFmtId="165" fontId="9" fillId="0" borderId="0" xfId="1" quotePrefix="1" applyNumberFormat="1" applyAlignment="1">
      <alignment horizontal="right"/>
    </xf>
    <xf numFmtId="0" fontId="5" fillId="0" borderId="0" xfId="1" applyFont="1" applyAlignment="1">
      <alignment horizontal="center"/>
    </xf>
    <xf numFmtId="0" fontId="15" fillId="0" borderId="0" xfId="1" applyFont="1" applyAlignment="1">
      <alignment horizontal="center"/>
    </xf>
    <xf numFmtId="3" fontId="8" fillId="0" borderId="0" xfId="1" applyNumberFormat="1" applyFont="1"/>
    <xf numFmtId="0" fontId="8" fillId="0" borderId="0" xfId="1" applyFont="1"/>
    <xf numFmtId="0" fontId="7" fillId="0" borderId="0" xfId="1" applyFont="1" applyAlignment="1">
      <alignment horizontal="center"/>
    </xf>
    <xf numFmtId="0" fontId="8" fillId="0" borderId="0" xfId="1" applyFont="1" applyAlignment="1">
      <alignment horizontal="right"/>
    </xf>
    <xf numFmtId="0" fontId="4" fillId="0" borderId="0" xfId="1" applyFont="1" applyAlignment="1">
      <alignment horizontal="right"/>
    </xf>
    <xf numFmtId="41" fontId="9" fillId="0" borderId="0" xfId="1" quotePrefix="1" applyNumberFormat="1" applyAlignment="1">
      <alignment horizontal="right"/>
    </xf>
    <xf numFmtId="0" fontId="16" fillId="0" borderId="0" xfId="1" applyFont="1"/>
    <xf numFmtId="0" fontId="8" fillId="0" borderId="0" xfId="1" applyFont="1" applyAlignment="1">
      <alignment horizontal="left" indent="1"/>
    </xf>
    <xf numFmtId="0" fontId="4" fillId="0" borderId="0" xfId="1" applyFont="1" applyAlignment="1">
      <alignment horizontal="center"/>
    </xf>
    <xf numFmtId="0" fontId="9" fillId="0" borderId="0" xfId="0" applyFont="1"/>
    <xf numFmtId="0" fontId="7" fillId="0" borderId="0" xfId="1" applyFont="1"/>
    <xf numFmtId="0" fontId="20" fillId="0" borderId="0" xfId="1" applyFont="1"/>
    <xf numFmtId="0" fontId="4" fillId="0" borderId="0" xfId="1" applyFont="1" applyAlignment="1">
      <alignment horizontal="left"/>
    </xf>
    <xf numFmtId="0" fontId="23" fillId="0" borderId="0" xfId="0" applyFont="1" applyAlignment="1">
      <alignment wrapText="1"/>
    </xf>
    <xf numFmtId="0" fontId="10" fillId="0" borderId="0" xfId="1" applyFont="1"/>
    <xf numFmtId="0" fontId="7" fillId="2" borderId="7" xfId="1" applyFont="1" applyFill="1" applyBorder="1" applyAlignment="1">
      <alignment horizontal="center" wrapText="1"/>
    </xf>
    <xf numFmtId="0" fontId="8" fillId="0" borderId="7" xfId="1" applyFont="1" applyBorder="1"/>
    <xf numFmtId="0" fontId="8" fillId="2" borderId="7" xfId="1" applyFont="1" applyFill="1" applyBorder="1"/>
    <xf numFmtId="0" fontId="20" fillId="0" borderId="0" xfId="1" applyFont="1" applyAlignment="1">
      <alignment horizontal="center"/>
    </xf>
    <xf numFmtId="41" fontId="9" fillId="0" borderId="7" xfId="1" quotePrefix="1" applyNumberFormat="1" applyBorder="1" applyAlignment="1">
      <alignment horizontal="right"/>
    </xf>
    <xf numFmtId="3" fontId="8" fillId="0" borderId="7" xfId="1" applyNumberFormat="1" applyFont="1" applyBorder="1"/>
    <xf numFmtId="3" fontId="8" fillId="0" borderId="7" xfId="1" quotePrefix="1" applyNumberFormat="1" applyFont="1" applyBorder="1" applyAlignment="1">
      <alignment horizontal="right"/>
    </xf>
    <xf numFmtId="3" fontId="8" fillId="2" borderId="7" xfId="1" applyNumberFormat="1" applyFont="1" applyFill="1" applyBorder="1"/>
    <xf numFmtId="3" fontId="8" fillId="0" borderId="8" xfId="1" applyNumberFormat="1" applyFont="1" applyBorder="1"/>
    <xf numFmtId="3" fontId="8" fillId="2" borderId="8" xfId="1" applyNumberFormat="1" applyFont="1" applyFill="1" applyBorder="1"/>
    <xf numFmtId="165" fontId="8" fillId="0" borderId="7" xfId="1" quotePrefix="1" applyNumberFormat="1" applyFont="1" applyBorder="1" applyAlignment="1">
      <alignment horizontal="right"/>
    </xf>
    <xf numFmtId="165" fontId="8" fillId="2" borderId="7" xfId="1" quotePrefix="1" applyNumberFormat="1" applyFont="1" applyFill="1" applyBorder="1" applyAlignment="1">
      <alignment horizontal="right"/>
    </xf>
    <xf numFmtId="41" fontId="8" fillId="0" borderId="7" xfId="1" quotePrefix="1" applyNumberFormat="1" applyFont="1" applyBorder="1" applyAlignment="1">
      <alignment horizontal="right"/>
    </xf>
    <xf numFmtId="165" fontId="8" fillId="3" borderId="7" xfId="1" quotePrefix="1" applyNumberFormat="1" applyFont="1" applyFill="1" applyBorder="1" applyAlignment="1">
      <alignment horizontal="right"/>
    </xf>
    <xf numFmtId="41" fontId="8" fillId="3" borderId="7" xfId="1" quotePrefix="1" applyNumberFormat="1" applyFont="1" applyFill="1" applyBorder="1" applyAlignment="1">
      <alignment horizontal="right"/>
    </xf>
    <xf numFmtId="0" fontId="4" fillId="0" borderId="11" xfId="1" applyFont="1" applyBorder="1" applyAlignment="1">
      <alignment horizontal="right"/>
    </xf>
    <xf numFmtId="0" fontId="8" fillId="0" borderId="11" xfId="1" applyFont="1" applyBorder="1" applyAlignment="1">
      <alignment horizontal="right"/>
    </xf>
    <xf numFmtId="0" fontId="8" fillId="2" borderId="11" xfId="1" applyFont="1" applyFill="1" applyBorder="1" applyAlignment="1">
      <alignment horizontal="right"/>
    </xf>
    <xf numFmtId="165" fontId="8" fillId="0" borderId="8" xfId="1" quotePrefix="1" applyNumberFormat="1" applyFont="1" applyBorder="1" applyAlignment="1">
      <alignment horizontal="right"/>
    </xf>
    <xf numFmtId="165" fontId="8" fillId="2" borderId="8" xfId="1" quotePrefix="1" applyNumberFormat="1" applyFont="1" applyFill="1" applyBorder="1" applyAlignment="1">
      <alignment horizontal="right"/>
    </xf>
    <xf numFmtId="165" fontId="8" fillId="0" borderId="17" xfId="1" quotePrefix="1" applyNumberFormat="1" applyFont="1" applyBorder="1" applyAlignment="1">
      <alignment horizontal="right"/>
    </xf>
    <xf numFmtId="165" fontId="8" fillId="2" borderId="17" xfId="1" quotePrefix="1" applyNumberFormat="1" applyFont="1" applyFill="1" applyBorder="1" applyAlignment="1">
      <alignment horizontal="right"/>
    </xf>
    <xf numFmtId="0" fontId="9" fillId="0" borderId="0" xfId="0" applyFont="1" applyAlignment="1">
      <alignment horizontal="right"/>
    </xf>
    <xf numFmtId="0" fontId="5" fillId="0" borderId="0" xfId="0" applyFont="1" applyAlignment="1">
      <alignment horizontal="right"/>
    </xf>
    <xf numFmtId="0" fontId="9" fillId="0" borderId="0" xfId="1" applyAlignment="1">
      <alignment horizontal="left" indent="2"/>
    </xf>
    <xf numFmtId="0" fontId="26" fillId="0" borderId="0" xfId="1" applyFont="1" applyAlignment="1">
      <alignment horizontal="left"/>
    </xf>
    <xf numFmtId="0" fontId="26" fillId="0" borderId="0" xfId="1" applyFont="1"/>
    <xf numFmtId="0" fontId="26" fillId="0" borderId="0" xfId="1" applyFont="1" applyAlignment="1">
      <alignment horizontal="center"/>
    </xf>
    <xf numFmtId="0" fontId="26" fillId="0" borderId="0" xfId="1" applyFont="1" applyAlignment="1">
      <alignment horizontal="justify"/>
    </xf>
    <xf numFmtId="0" fontId="5" fillId="0" borderId="0" xfId="1" applyFont="1" applyAlignment="1">
      <alignment horizontal="left" wrapText="1"/>
    </xf>
    <xf numFmtId="0" fontId="10" fillId="0" borderId="0" xfId="1" applyFont="1" applyAlignment="1">
      <alignment horizontal="left"/>
    </xf>
    <xf numFmtId="0" fontId="7" fillId="0" borderId="7" xfId="1" applyFont="1" applyBorder="1" applyAlignment="1">
      <alignment horizontal="center" wrapText="1"/>
    </xf>
    <xf numFmtId="0" fontId="5" fillId="0" borderId="0" xfId="0" applyFont="1"/>
    <xf numFmtId="0" fontId="18" fillId="0" borderId="0" xfId="0" applyFont="1"/>
    <xf numFmtId="0" fontId="33" fillId="0" borderId="0" xfId="0" applyFont="1"/>
    <xf numFmtId="0" fontId="34" fillId="0" borderId="0" xfId="0" applyFont="1" applyAlignment="1">
      <alignment horizontal="center"/>
    </xf>
    <xf numFmtId="0" fontId="33" fillId="0" borderId="0" xfId="0" applyFont="1" applyAlignment="1">
      <alignment horizontal="right"/>
    </xf>
    <xf numFmtId="0" fontId="36" fillId="0" borderId="0" xfId="0" applyFont="1"/>
    <xf numFmtId="0" fontId="32" fillId="0" borderId="0" xfId="0" applyFont="1"/>
    <xf numFmtId="0" fontId="9" fillId="0" borderId="0" xfId="1" applyAlignment="1">
      <alignment horizontal="left"/>
    </xf>
    <xf numFmtId="0" fontId="5" fillId="0" borderId="0" xfId="1" applyFont="1" applyAlignment="1">
      <alignment horizontal="left"/>
    </xf>
    <xf numFmtId="0" fontId="27" fillId="0" borderId="0" xfId="1" applyFont="1" applyAlignment="1">
      <alignment horizontal="left"/>
    </xf>
    <xf numFmtId="0" fontId="26" fillId="0" borderId="0" xfId="1" applyFont="1" applyAlignment="1">
      <alignment horizontal="left" wrapText="1"/>
    </xf>
    <xf numFmtId="0" fontId="14" fillId="0" borderId="0" xfId="1" applyFont="1" applyAlignment="1">
      <alignment horizontal="left"/>
    </xf>
    <xf numFmtId="0" fontId="27" fillId="0" borderId="0" xfId="1" applyFont="1" applyAlignment="1">
      <alignment horizontal="left" wrapText="1"/>
    </xf>
    <xf numFmtId="0" fontId="33" fillId="0" borderId="0" xfId="0" applyFont="1" applyAlignment="1">
      <alignment horizontal="center"/>
    </xf>
    <xf numFmtId="0" fontId="19" fillId="0" borderId="0" xfId="1" applyFont="1" applyAlignment="1">
      <alignment horizontal="left" wrapText="1"/>
    </xf>
    <xf numFmtId="166" fontId="5" fillId="0" borderId="7" xfId="1" applyNumberFormat="1" applyFont="1" applyBorder="1" applyAlignment="1">
      <alignment horizontal="left" wrapText="1"/>
    </xf>
    <xf numFmtId="166" fontId="5" fillId="2" borderId="7" xfId="1" applyNumberFormat="1" applyFont="1" applyFill="1" applyBorder="1" applyAlignment="1">
      <alignment horizontal="left" wrapText="1"/>
    </xf>
    <xf numFmtId="166" fontId="38" fillId="0" borderId="7" xfId="1" applyNumberFormat="1" applyFont="1" applyBorder="1" applyAlignment="1">
      <alignment horizontal="center" vertical="top" wrapText="1"/>
    </xf>
    <xf numFmtId="0" fontId="19" fillId="0" borderId="0" xfId="1" applyFont="1"/>
    <xf numFmtId="1" fontId="9" fillId="0" borderId="0" xfId="1" applyNumberFormat="1"/>
    <xf numFmtId="0" fontId="13" fillId="0" borderId="0" xfId="1" applyFont="1" applyAlignment="1">
      <alignment wrapText="1"/>
    </xf>
    <xf numFmtId="0" fontId="9" fillId="0" borderId="0" xfId="1" applyAlignment="1">
      <alignment horizontal="left" wrapText="1"/>
    </xf>
    <xf numFmtId="0" fontId="9" fillId="0" borderId="0" xfId="1" applyAlignment="1">
      <alignment wrapText="1"/>
    </xf>
    <xf numFmtId="0" fontId="5" fillId="0" borderId="0" xfId="1" applyFont="1"/>
    <xf numFmtId="0" fontId="9" fillId="0" borderId="0" xfId="1"/>
    <xf numFmtId="0" fontId="14" fillId="0" borderId="0" xfId="1" applyFont="1"/>
    <xf numFmtId="1" fontId="14" fillId="0" borderId="0" xfId="1" applyNumberFormat="1" applyFont="1"/>
    <xf numFmtId="1" fontId="8" fillId="0" borderId="7" xfId="1" applyNumberFormat="1" applyFont="1" applyBorder="1"/>
    <xf numFmtId="0" fontId="26" fillId="0" borderId="7" xfId="1" applyFont="1" applyBorder="1" applyAlignment="1">
      <alignment horizontal="center" wrapText="1"/>
    </xf>
    <xf numFmtId="0" fontId="26" fillId="2" borderId="7" xfId="1" applyFont="1" applyFill="1" applyBorder="1" applyAlignment="1">
      <alignment horizontal="center" wrapText="1"/>
    </xf>
    <xf numFmtId="166" fontId="27" fillId="0" borderId="7" xfId="1" applyNumberFormat="1" applyFont="1" applyBorder="1" applyAlignment="1">
      <alignment horizontal="left"/>
    </xf>
    <xf numFmtId="166" fontId="27" fillId="2" borderId="6" xfId="1" applyNumberFormat="1" applyFont="1" applyFill="1" applyBorder="1" applyAlignment="1">
      <alignment horizontal="left"/>
    </xf>
    <xf numFmtId="166" fontId="27" fillId="0" borderId="6" xfId="1" applyNumberFormat="1" applyFont="1" applyBorder="1" applyAlignment="1">
      <alignment horizontal="left"/>
    </xf>
    <xf numFmtId="167" fontId="27" fillId="0" borderId="7" xfId="1" quotePrefix="1" applyNumberFormat="1" applyFont="1" applyBorder="1" applyAlignment="1">
      <alignment horizontal="left"/>
    </xf>
    <xf numFmtId="166" fontId="27" fillId="2" borderId="6" xfId="1" quotePrefix="1" applyNumberFormat="1" applyFont="1" applyFill="1" applyBorder="1" applyAlignment="1">
      <alignment horizontal="left"/>
    </xf>
    <xf numFmtId="167" fontId="27" fillId="0" borderId="8" xfId="1" quotePrefix="1" applyNumberFormat="1" applyFont="1" applyBorder="1" applyAlignment="1">
      <alignment horizontal="left"/>
    </xf>
    <xf numFmtId="166" fontId="27" fillId="2" borderId="1" xfId="1" applyNumberFormat="1" applyFont="1" applyFill="1" applyBorder="1" applyAlignment="1">
      <alignment horizontal="left"/>
    </xf>
    <xf numFmtId="167" fontId="27" fillId="0" borderId="9" xfId="1" quotePrefix="1" applyNumberFormat="1" applyFont="1" applyBorder="1" applyAlignment="1">
      <alignment horizontal="left"/>
    </xf>
    <xf numFmtId="167" fontId="27" fillId="2" borderId="9" xfId="1" quotePrefix="1" applyNumberFormat="1" applyFont="1" applyFill="1" applyBorder="1" applyAlignment="1">
      <alignment horizontal="left"/>
    </xf>
    <xf numFmtId="166" fontId="27" fillId="0" borderId="11" xfId="1" applyNumberFormat="1" applyFont="1" applyBorder="1" applyAlignment="1">
      <alignment horizontal="left"/>
    </xf>
    <xf numFmtId="166" fontId="27" fillId="2" borderId="11" xfId="1" applyNumberFormat="1" applyFont="1" applyFill="1" applyBorder="1" applyAlignment="1">
      <alignment horizontal="left"/>
    </xf>
    <xf numFmtId="166" fontId="27" fillId="2" borderId="7" xfId="1" applyNumberFormat="1" applyFont="1" applyFill="1" applyBorder="1" applyAlignment="1">
      <alignment horizontal="left"/>
    </xf>
    <xf numFmtId="166" fontId="27" fillId="0" borderId="8" xfId="1" quotePrefix="1" applyNumberFormat="1" applyFont="1" applyBorder="1" applyAlignment="1">
      <alignment horizontal="left"/>
    </xf>
    <xf numFmtId="166" fontId="27" fillId="2" borderId="1" xfId="1" quotePrefix="1" applyNumberFormat="1" applyFont="1" applyFill="1" applyBorder="1" applyAlignment="1">
      <alignment horizontal="left"/>
    </xf>
    <xf numFmtId="166" fontId="27" fillId="0" borderId="1" xfId="1" quotePrefix="1" applyNumberFormat="1" applyFont="1" applyBorder="1" applyAlignment="1">
      <alignment horizontal="left"/>
    </xf>
    <xf numFmtId="167" fontId="27" fillId="2" borderId="7" xfId="1" quotePrefix="1" applyNumberFormat="1" applyFont="1" applyFill="1" applyBorder="1" applyAlignment="1">
      <alignment horizontal="left"/>
    </xf>
    <xf numFmtId="166" fontId="27" fillId="3" borderId="7" xfId="1" quotePrefix="1" applyNumberFormat="1" applyFont="1" applyFill="1" applyBorder="1" applyAlignment="1">
      <alignment horizontal="left"/>
    </xf>
    <xf numFmtId="166" fontId="27" fillId="3" borderId="7" xfId="1" applyNumberFormat="1" applyFont="1" applyFill="1" applyBorder="1" applyAlignment="1">
      <alignment horizontal="left"/>
    </xf>
    <xf numFmtId="166" fontId="27" fillId="3" borderId="6" xfId="1" applyNumberFormat="1" applyFont="1" applyFill="1" applyBorder="1" applyAlignment="1">
      <alignment horizontal="left"/>
    </xf>
    <xf numFmtId="166" fontId="27" fillId="3" borderId="6" xfId="1" quotePrefix="1" applyNumberFormat="1" applyFont="1" applyFill="1" applyBorder="1" applyAlignment="1">
      <alignment horizontal="left"/>
    </xf>
    <xf numFmtId="166" fontId="27" fillId="0" borderId="7" xfId="1" quotePrefix="1" applyNumberFormat="1" applyFont="1" applyBorder="1" applyAlignment="1">
      <alignment horizontal="left"/>
    </xf>
    <xf numFmtId="166" fontId="27" fillId="0" borderId="8" xfId="1" applyNumberFormat="1" applyFont="1" applyBorder="1" applyAlignment="1">
      <alignment horizontal="left"/>
    </xf>
    <xf numFmtId="166" fontId="27" fillId="0" borderId="1" xfId="1" applyNumberFormat="1" applyFont="1" applyBorder="1" applyAlignment="1">
      <alignment horizontal="left"/>
    </xf>
    <xf numFmtId="166" fontId="27" fillId="2" borderId="23" xfId="1" quotePrefix="1" applyNumberFormat="1" applyFont="1" applyFill="1" applyBorder="1" applyAlignment="1">
      <alignment horizontal="left"/>
    </xf>
    <xf numFmtId="166" fontId="27" fillId="0" borderId="14" xfId="1" quotePrefix="1" applyNumberFormat="1" applyFont="1" applyBorder="1" applyAlignment="1">
      <alignment horizontal="left"/>
    </xf>
    <xf numFmtId="166" fontId="27" fillId="0" borderId="15" xfId="1" quotePrefix="1" applyNumberFormat="1" applyFont="1" applyBorder="1" applyAlignment="1">
      <alignment horizontal="left"/>
    </xf>
    <xf numFmtId="0" fontId="39" fillId="2" borderId="7" xfId="1" applyFont="1" applyFill="1" applyBorder="1" applyAlignment="1">
      <alignment horizontal="center" wrapText="1"/>
    </xf>
    <xf numFmtId="1" fontId="27" fillId="0" borderId="7" xfId="1" applyNumberFormat="1" applyFont="1" applyBorder="1"/>
    <xf numFmtId="1" fontId="40" fillId="2" borderId="7" xfId="1" applyNumberFormat="1" applyFont="1" applyFill="1" applyBorder="1"/>
    <xf numFmtId="41" fontId="40" fillId="2" borderId="7" xfId="1" applyNumberFormat="1" applyFont="1" applyFill="1" applyBorder="1"/>
    <xf numFmtId="3" fontId="40" fillId="2" borderId="7" xfId="1" applyNumberFormat="1" applyFont="1" applyFill="1" applyBorder="1"/>
    <xf numFmtId="165" fontId="40" fillId="2" borderId="11" xfId="1" quotePrefix="1" applyNumberFormat="1" applyFont="1" applyFill="1" applyBorder="1" applyAlignment="1">
      <alignment horizontal="right"/>
    </xf>
    <xf numFmtId="3" fontId="40" fillId="2" borderId="8" xfId="1" applyNumberFormat="1" applyFont="1" applyFill="1" applyBorder="1"/>
    <xf numFmtId="1" fontId="41" fillId="0" borderId="0" xfId="1" applyNumberFormat="1" applyFont="1"/>
    <xf numFmtId="0" fontId="27" fillId="2" borderId="0" xfId="0" applyFont="1" applyFill="1"/>
    <xf numFmtId="167" fontId="27" fillId="0" borderId="11" xfId="1" quotePrefix="1" applyNumberFormat="1" applyFont="1" applyBorder="1" applyAlignment="1">
      <alignment horizontal="left"/>
    </xf>
    <xf numFmtId="3" fontId="40" fillId="2" borderId="17" xfId="1" applyNumberFormat="1" applyFont="1" applyFill="1" applyBorder="1"/>
    <xf numFmtId="167" fontId="27" fillId="0" borderId="17" xfId="1" quotePrefix="1" applyNumberFormat="1" applyFont="1" applyBorder="1" applyAlignment="1">
      <alignment horizontal="left"/>
    </xf>
    <xf numFmtId="1" fontId="26" fillId="0" borderId="7" xfId="1" applyNumberFormat="1" applyFont="1" applyBorder="1" applyAlignment="1">
      <alignment horizontal="center" wrapText="1"/>
    </xf>
    <xf numFmtId="41" fontId="40" fillId="2" borderId="8" xfId="1" applyNumberFormat="1" applyFont="1" applyFill="1" applyBorder="1"/>
    <xf numFmtId="3" fontId="40" fillId="2" borderId="11" xfId="1" applyNumberFormat="1" applyFont="1" applyFill="1" applyBorder="1"/>
    <xf numFmtId="41" fontId="40" fillId="2" borderId="11" xfId="1" applyNumberFormat="1" applyFont="1" applyFill="1" applyBorder="1"/>
    <xf numFmtId="167" fontId="26" fillId="0" borderId="9" xfId="1" quotePrefix="1" applyNumberFormat="1" applyFont="1" applyBorder="1" applyAlignment="1">
      <alignment horizontal="left"/>
    </xf>
    <xf numFmtId="41" fontId="39" fillId="2" borderId="10" xfId="1" applyNumberFormat="1" applyFont="1" applyFill="1" applyBorder="1"/>
    <xf numFmtId="165" fontId="39" fillId="2" borderId="10" xfId="1" quotePrefix="1" applyNumberFormat="1" applyFont="1" applyFill="1" applyBorder="1" applyAlignment="1">
      <alignment horizontal="right"/>
    </xf>
    <xf numFmtId="0" fontId="40" fillId="2" borderId="17" xfId="0" applyFont="1" applyFill="1" applyBorder="1"/>
    <xf numFmtId="0" fontId="26" fillId="2" borderId="0" xfId="0" applyFont="1" applyFill="1"/>
    <xf numFmtId="1" fontId="42" fillId="0" borderId="0" xfId="1" applyNumberFormat="1" applyFont="1"/>
    <xf numFmtId="15" fontId="6" fillId="0" borderId="0" xfId="0" applyNumberFormat="1" applyFont="1"/>
    <xf numFmtId="0" fontId="21" fillId="0" borderId="0" xfId="0" applyFont="1" applyAlignment="1">
      <alignment horizontal="justify" wrapText="1"/>
    </xf>
    <xf numFmtId="0" fontId="21" fillId="0" borderId="0" xfId="0" applyFont="1" applyAlignment="1">
      <alignment horizontal="center" wrapText="1"/>
    </xf>
    <xf numFmtId="0" fontId="22" fillId="0" borderId="0" xfId="0" applyFont="1" applyAlignment="1">
      <alignment horizontal="justify" wrapText="1"/>
    </xf>
    <xf numFmtId="0" fontId="22" fillId="0" borderId="0" xfId="0" applyFont="1" applyAlignment="1">
      <alignment horizontal="left" wrapText="1"/>
    </xf>
    <xf numFmtId="0" fontId="17" fillId="0" borderId="0" xfId="0" applyFont="1"/>
    <xf numFmtId="0" fontId="0" fillId="0" borderId="7" xfId="0" applyBorder="1"/>
    <xf numFmtId="41" fontId="8" fillId="0" borderId="0" xfId="1" quotePrefix="1" applyNumberFormat="1" applyFont="1"/>
    <xf numFmtId="0" fontId="4" fillId="0" borderId="7" xfId="1" applyFont="1" applyBorder="1" applyAlignment="1">
      <alignment horizontal="center" wrapText="1"/>
    </xf>
    <xf numFmtId="41" fontId="8" fillId="0" borderId="7" xfId="1" quotePrefix="1" applyNumberFormat="1" applyFont="1" applyBorder="1"/>
    <xf numFmtId="0" fontId="25" fillId="0" borderId="0" xfId="1" applyFont="1"/>
    <xf numFmtId="164" fontId="8" fillId="3" borderId="7" xfId="1" applyNumberFormat="1" applyFont="1" applyFill="1" applyBorder="1"/>
    <xf numFmtId="1" fontId="8" fillId="3" borderId="7" xfId="1" applyNumberFormat="1" applyFont="1" applyFill="1" applyBorder="1"/>
    <xf numFmtId="0" fontId="24" fillId="0" borderId="0" xfId="1" applyFont="1"/>
    <xf numFmtId="1" fontId="8" fillId="0" borderId="11" xfId="1" applyNumberFormat="1" applyFont="1" applyBorder="1"/>
    <xf numFmtId="3" fontId="8" fillId="0" borderId="11" xfId="1" applyNumberFormat="1" applyFont="1" applyBorder="1"/>
    <xf numFmtId="3" fontId="8" fillId="0" borderId="24" xfId="1" applyNumberFormat="1" applyFont="1" applyBorder="1"/>
    <xf numFmtId="3" fontId="8" fillId="3" borderId="8" xfId="1" quotePrefix="1" applyNumberFormat="1" applyFont="1" applyFill="1" applyBorder="1" applyAlignment="1">
      <alignment horizontal="right"/>
    </xf>
    <xf numFmtId="164" fontId="8" fillId="3" borderId="8" xfId="1" applyNumberFormat="1" applyFont="1" applyFill="1" applyBorder="1"/>
    <xf numFmtId="3" fontId="8" fillId="3" borderId="8" xfId="1" applyNumberFormat="1" applyFont="1" applyFill="1" applyBorder="1"/>
    <xf numFmtId="165" fontId="8" fillId="3" borderId="11" xfId="1" quotePrefix="1" applyNumberFormat="1" applyFont="1" applyFill="1" applyBorder="1" applyAlignment="1">
      <alignment horizontal="right"/>
    </xf>
    <xf numFmtId="3" fontId="8" fillId="3" borderId="11" xfId="1" quotePrefix="1" applyNumberFormat="1" applyFont="1" applyFill="1" applyBorder="1" applyAlignment="1">
      <alignment horizontal="right"/>
    </xf>
    <xf numFmtId="0" fontId="8" fillId="0" borderId="0" xfId="1" applyFont="1" applyAlignment="1">
      <alignment horizontal="left" indent="2"/>
    </xf>
    <xf numFmtId="0" fontId="7" fillId="0" borderId="7" xfId="1" applyFont="1" applyBorder="1" applyAlignment="1">
      <alignment horizontal="right"/>
    </xf>
    <xf numFmtId="3" fontId="4" fillId="0" borderId="7" xfId="1" applyNumberFormat="1" applyFont="1" applyBorder="1"/>
    <xf numFmtId="167" fontId="8" fillId="0" borderId="7" xfId="1" quotePrefix="1" applyNumberFormat="1" applyFont="1" applyBorder="1" applyAlignment="1">
      <alignment horizontal="left"/>
    </xf>
    <xf numFmtId="167" fontId="8" fillId="0" borderId="8" xfId="1" quotePrefix="1" applyNumberFormat="1" applyFont="1" applyBorder="1" applyAlignment="1">
      <alignment horizontal="left"/>
    </xf>
    <xf numFmtId="167" fontId="8" fillId="0" borderId="11" xfId="1" quotePrefix="1" applyNumberFormat="1" applyFont="1" applyBorder="1" applyAlignment="1">
      <alignment horizontal="left"/>
    </xf>
    <xf numFmtId="0" fontId="27" fillId="0" borderId="0" xfId="1" applyFont="1"/>
    <xf numFmtId="0" fontId="28" fillId="0" borderId="0" xfId="1" applyFont="1"/>
    <xf numFmtId="0" fontId="27" fillId="0" borderId="0" xfId="1" applyFont="1" applyAlignment="1">
      <alignment horizontal="justify"/>
    </xf>
    <xf numFmtId="0" fontId="31" fillId="0" borderId="0" xfId="1" applyFont="1"/>
    <xf numFmtId="0" fontId="27" fillId="0" borderId="0" xfId="1" applyFont="1" applyAlignment="1">
      <alignment horizontal="center"/>
    </xf>
    <xf numFmtId="0" fontId="28" fillId="0" borderId="0" xfId="1" applyFont="1" applyAlignment="1">
      <alignment horizontal="left"/>
    </xf>
    <xf numFmtId="0" fontId="20" fillId="0" borderId="0" xfId="1" applyFont="1" applyAlignment="1">
      <alignment horizontal="center" vertical="center"/>
    </xf>
    <xf numFmtId="0" fontId="4" fillId="0" borderId="0" xfId="1" applyFont="1" applyAlignment="1">
      <alignment horizontal="left" vertical="center"/>
    </xf>
    <xf numFmtId="0" fontId="8" fillId="0" borderId="0" xfId="1" applyFont="1" applyAlignment="1">
      <alignment horizontal="left" vertical="center"/>
    </xf>
    <xf numFmtId="0" fontId="11" fillId="0" borderId="0" xfId="1" applyFont="1"/>
    <xf numFmtId="3" fontId="26" fillId="0" borderId="0" xfId="1" applyNumberFormat="1" applyFont="1"/>
    <xf numFmtId="3" fontId="27" fillId="0" borderId="0" xfId="1" applyNumberFormat="1" applyFont="1"/>
    <xf numFmtId="0" fontId="6" fillId="0" borderId="0" xfId="1" applyFont="1" applyAlignment="1">
      <alignment horizontal="center"/>
    </xf>
    <xf numFmtId="167" fontId="8" fillId="2" borderId="7" xfId="1" quotePrefix="1" applyNumberFormat="1" applyFont="1" applyFill="1" applyBorder="1" applyAlignment="1">
      <alignment horizontal="left"/>
    </xf>
    <xf numFmtId="41" fontId="8" fillId="2" borderId="7" xfId="1" quotePrefix="1" applyNumberFormat="1" applyFont="1" applyFill="1" applyBorder="1" applyAlignment="1">
      <alignment horizontal="right"/>
    </xf>
    <xf numFmtId="41" fontId="8" fillId="2" borderId="8" xfId="1" quotePrefix="1" applyNumberFormat="1" applyFont="1" applyFill="1" applyBorder="1" applyAlignment="1">
      <alignment horizontal="right"/>
    </xf>
    <xf numFmtId="167" fontId="4" fillId="0" borderId="9" xfId="1" quotePrefix="1" applyNumberFormat="1" applyFont="1" applyBorder="1" applyAlignment="1">
      <alignment horizontal="left"/>
    </xf>
    <xf numFmtId="167" fontId="4" fillId="0" borderId="10" xfId="1" quotePrefix="1" applyNumberFormat="1" applyFont="1" applyBorder="1" applyAlignment="1">
      <alignment horizontal="left"/>
    </xf>
    <xf numFmtId="167" fontId="4" fillId="2" borderId="10" xfId="1" quotePrefix="1" applyNumberFormat="1" applyFont="1" applyFill="1" applyBorder="1" applyAlignment="1">
      <alignment horizontal="left"/>
    </xf>
    <xf numFmtId="167" fontId="4" fillId="0" borderId="16" xfId="1" quotePrefix="1" applyNumberFormat="1" applyFont="1" applyBorder="1" applyAlignment="1">
      <alignment horizontal="left"/>
    </xf>
    <xf numFmtId="41" fontId="8" fillId="0" borderId="11" xfId="1" quotePrefix="1" applyNumberFormat="1" applyFont="1" applyBorder="1" applyAlignment="1">
      <alignment horizontal="right"/>
    </xf>
    <xf numFmtId="41" fontId="8" fillId="2" borderId="11" xfId="1" quotePrefix="1" applyNumberFormat="1" applyFont="1" applyFill="1" applyBorder="1" applyAlignment="1">
      <alignment horizontal="right"/>
    </xf>
    <xf numFmtId="0" fontId="16" fillId="0" borderId="0" xfId="1" applyFont="1" applyAlignment="1">
      <alignment horizontal="left"/>
    </xf>
    <xf numFmtId="0" fontId="9" fillId="0" borderId="0" xfId="0" applyFont="1" applyAlignment="1">
      <alignment horizontal="center"/>
    </xf>
    <xf numFmtId="0" fontId="0" fillId="0" borderId="0" xfId="0" applyAlignment="1">
      <alignment horizontal="center"/>
    </xf>
    <xf numFmtId="0" fontId="21" fillId="0" borderId="0" xfId="0" applyFont="1" applyAlignment="1">
      <alignment wrapText="1"/>
    </xf>
    <xf numFmtId="0" fontId="6" fillId="0" borderId="0" xfId="1" applyFont="1" applyAlignment="1">
      <alignment horizontal="right"/>
    </xf>
    <xf numFmtId="0" fontId="8" fillId="0" borderId="0" xfId="1" applyFont="1" applyAlignment="1">
      <alignment horizontal="left" wrapText="1"/>
    </xf>
    <xf numFmtId="0" fontId="5" fillId="0" borderId="0" xfId="1" applyFont="1" applyAlignment="1">
      <alignment horizontal="center" wrapText="1"/>
    </xf>
    <xf numFmtId="0" fontId="5" fillId="0" borderId="0" xfId="0" applyFont="1" applyAlignment="1">
      <alignment horizontal="center"/>
    </xf>
    <xf numFmtId="0" fontId="0" fillId="0" borderId="0" xfId="0" applyAlignment="1">
      <alignment horizontal="left" wrapText="1"/>
    </xf>
    <xf numFmtId="0" fontId="9" fillId="0" borderId="0" xfId="0" applyFont="1" applyAlignment="1">
      <alignment horizontal="left" wrapText="1"/>
    </xf>
    <xf numFmtId="167" fontId="8" fillId="0" borderId="0" xfId="1" quotePrefix="1" applyNumberFormat="1" applyFont="1" applyAlignment="1">
      <alignment horizontal="left"/>
    </xf>
    <xf numFmtId="167" fontId="4" fillId="0" borderId="0" xfId="1" quotePrefix="1" applyNumberFormat="1" applyFont="1" applyAlignment="1">
      <alignment horizontal="left"/>
    </xf>
    <xf numFmtId="16" fontId="21" fillId="0" borderId="7" xfId="0" applyNumberFormat="1" applyFont="1" applyBorder="1" applyAlignment="1">
      <alignment horizontal="center" wrapText="1"/>
    </xf>
    <xf numFmtId="0" fontId="21" fillId="0" borderId="7" xfId="0" applyFont="1" applyBorder="1" applyAlignment="1">
      <alignment horizontal="center" wrapText="1"/>
    </xf>
    <xf numFmtId="0" fontId="8" fillId="0" borderId="0" xfId="0" applyFont="1"/>
    <xf numFmtId="0" fontId="4" fillId="0" borderId="7" xfId="1" applyFont="1" applyBorder="1" applyAlignment="1">
      <alignment horizontal="right"/>
    </xf>
    <xf numFmtId="0" fontId="16" fillId="0" borderId="0" xfId="0" applyFont="1"/>
    <xf numFmtId="0" fontId="7" fillId="0" borderId="0" xfId="1" applyFont="1" applyAlignment="1">
      <alignment horizontal="center" wrapText="1"/>
    </xf>
    <xf numFmtId="3" fontId="4" fillId="0" borderId="7" xfId="1" applyNumberFormat="1" applyFont="1" applyBorder="1" applyAlignment="1">
      <alignment horizontal="center" wrapText="1"/>
    </xf>
    <xf numFmtId="0" fontId="10" fillId="0" borderId="0" xfId="0" applyFont="1" applyAlignment="1">
      <alignment horizontal="center"/>
    </xf>
    <xf numFmtId="0" fontId="4" fillId="0" borderId="0" xfId="0" applyFont="1" applyAlignment="1">
      <alignment horizontal="center"/>
    </xf>
    <xf numFmtId="0" fontId="4" fillId="0" borderId="0" xfId="0" applyFont="1"/>
    <xf numFmtId="0" fontId="8" fillId="0" borderId="0" xfId="0" applyFont="1" applyAlignment="1">
      <alignment horizontal="center"/>
    </xf>
    <xf numFmtId="0" fontId="4" fillId="0" borderId="5" xfId="1" applyFont="1" applyBorder="1" applyAlignment="1">
      <alignment horizontal="center" wrapText="1"/>
    </xf>
    <xf numFmtId="0" fontId="4" fillId="0" borderId="8" xfId="1" applyFont="1" applyBorder="1" applyAlignment="1">
      <alignment horizontal="center" wrapText="1"/>
    </xf>
    <xf numFmtId="0" fontId="4" fillId="0" borderId="11" xfId="1" applyFont="1" applyBorder="1" applyAlignment="1">
      <alignment horizontal="right" wrapText="1"/>
    </xf>
    <xf numFmtId="0" fontId="4" fillId="0" borderId="2" xfId="1" applyFont="1" applyBorder="1" applyAlignment="1">
      <alignment horizontal="right" wrapText="1"/>
    </xf>
    <xf numFmtId="0" fontId="4" fillId="0" borderId="3" xfId="1" applyFont="1" applyBorder="1" applyAlignment="1">
      <alignment horizontal="right" wrapText="1"/>
    </xf>
    <xf numFmtId="0" fontId="4" fillId="0" borderId="0" xfId="1" applyFont="1" applyAlignment="1">
      <alignment horizontal="left" wrapText="1"/>
    </xf>
    <xf numFmtId="0" fontId="4" fillId="0" borderId="0" xfId="1" applyFont="1" applyAlignment="1">
      <alignment horizontal="right" wrapText="1"/>
    </xf>
    <xf numFmtId="0" fontId="8" fillId="0" borderId="0" xfId="1" applyFont="1" applyAlignment="1">
      <alignment wrapText="1"/>
    </xf>
    <xf numFmtId="0" fontId="4" fillId="0" borderId="0" xfId="1" applyFont="1" applyAlignment="1">
      <alignment wrapText="1"/>
    </xf>
    <xf numFmtId="167" fontId="4" fillId="0" borderId="13" xfId="1" quotePrefix="1" applyNumberFormat="1" applyFont="1" applyBorder="1" applyAlignment="1">
      <alignment horizontal="left"/>
    </xf>
    <xf numFmtId="167" fontId="4" fillId="0" borderId="18" xfId="1" quotePrefix="1" applyNumberFormat="1" applyFont="1" applyBorder="1" applyAlignment="1">
      <alignment horizontal="left"/>
    </xf>
    <xf numFmtId="167" fontId="8" fillId="0" borderId="14" xfId="1" quotePrefix="1" applyNumberFormat="1" applyFont="1" applyBorder="1" applyAlignment="1">
      <alignment horizontal="left"/>
    </xf>
    <xf numFmtId="167" fontId="4" fillId="0" borderId="19" xfId="1" quotePrefix="1" applyNumberFormat="1" applyFont="1" applyBorder="1" applyAlignment="1">
      <alignment horizontal="left"/>
    </xf>
    <xf numFmtId="167" fontId="4" fillId="0" borderId="20" xfId="1" quotePrefix="1" applyNumberFormat="1" applyFont="1" applyBorder="1" applyAlignment="1">
      <alignment horizontal="left"/>
    </xf>
    <xf numFmtId="167" fontId="4" fillId="0" borderId="21" xfId="1" quotePrefix="1" applyNumberFormat="1" applyFont="1" applyBorder="1" applyAlignment="1">
      <alignment horizontal="left"/>
    </xf>
    <xf numFmtId="0" fontId="25" fillId="0" borderId="0" xfId="1" applyFont="1" applyAlignment="1">
      <alignment horizontal="left" vertical="top"/>
    </xf>
    <xf numFmtId="167" fontId="27" fillId="0" borderId="12" xfId="1" quotePrefix="1" applyNumberFormat="1" applyFont="1" applyBorder="1" applyAlignment="1">
      <alignment horizontal="left"/>
    </xf>
    <xf numFmtId="167" fontId="27" fillId="0" borderId="13" xfId="1" quotePrefix="1" applyNumberFormat="1" applyFont="1" applyBorder="1" applyAlignment="1">
      <alignment horizontal="left"/>
    </xf>
    <xf numFmtId="167" fontId="27" fillId="0" borderId="18" xfId="1" quotePrefix="1" applyNumberFormat="1" applyFont="1" applyBorder="1" applyAlignment="1">
      <alignment horizontal="left"/>
    </xf>
    <xf numFmtId="167" fontId="27" fillId="0" borderId="19" xfId="1" quotePrefix="1" applyNumberFormat="1" applyFont="1" applyBorder="1" applyAlignment="1">
      <alignment horizontal="left"/>
    </xf>
    <xf numFmtId="167" fontId="27" fillId="0" borderId="20" xfId="1" quotePrefix="1" applyNumberFormat="1" applyFont="1" applyBorder="1" applyAlignment="1">
      <alignment horizontal="left"/>
    </xf>
    <xf numFmtId="166" fontId="27" fillId="2" borderId="26" xfId="1" quotePrefix="1" applyNumberFormat="1" applyFont="1" applyFill="1" applyBorder="1" applyAlignment="1">
      <alignment horizontal="left"/>
    </xf>
    <xf numFmtId="167" fontId="4" fillId="0" borderId="25" xfId="1" quotePrefix="1" applyNumberFormat="1" applyFont="1" applyBorder="1" applyAlignment="1">
      <alignment horizontal="left"/>
    </xf>
    <xf numFmtId="0" fontId="4" fillId="0" borderId="0" xfId="1" applyFont="1" applyAlignment="1">
      <alignment horizontal="center" wrapText="1"/>
    </xf>
    <xf numFmtId="164" fontId="43" fillId="0" borderId="0" xfId="0" applyNumberFormat="1" applyFont="1"/>
    <xf numFmtId="0" fontId="8" fillId="0" borderId="27" xfId="0" applyFont="1" applyBorder="1"/>
    <xf numFmtId="0" fontId="4" fillId="0" borderId="28" xfId="0" applyFont="1" applyBorder="1"/>
    <xf numFmtId="0" fontId="7" fillId="0" borderId="0" xfId="0" applyFont="1" applyAlignment="1">
      <alignment horizontal="center"/>
    </xf>
    <xf numFmtId="167" fontId="4" fillId="2" borderId="9" xfId="1" quotePrefix="1" applyNumberFormat="1" applyFont="1" applyFill="1" applyBorder="1" applyAlignment="1">
      <alignment horizontal="left"/>
    </xf>
    <xf numFmtId="0" fontId="55" fillId="0" borderId="0" xfId="0" applyFont="1" applyAlignment="1">
      <alignment horizontal="right"/>
    </xf>
    <xf numFmtId="0" fontId="55" fillId="0" borderId="7" xfId="0" applyFont="1" applyBorder="1" applyAlignment="1">
      <alignment wrapText="1"/>
    </xf>
    <xf numFmtId="0" fontId="55" fillId="0" borderId="7" xfId="0" applyFont="1" applyBorder="1" applyAlignment="1">
      <alignment horizontal="left" vertical="top" wrapText="1"/>
    </xf>
    <xf numFmtId="0" fontId="52" fillId="0" borderId="7" xfId="0" applyFont="1" applyBorder="1" applyAlignment="1">
      <alignment horizontal="right"/>
    </xf>
    <xf numFmtId="0" fontId="55" fillId="0" borderId="7" xfId="0" applyFont="1" applyBorder="1" applyAlignment="1">
      <alignment horizontal="right"/>
    </xf>
    <xf numFmtId="0" fontId="61" fillId="0" borderId="0" xfId="0" applyFont="1" applyAlignment="1">
      <alignment vertical="center"/>
    </xf>
    <xf numFmtId="0" fontId="7" fillId="0" borderId="8" xfId="1" applyFont="1" applyBorder="1" applyAlignment="1">
      <alignment horizontal="center" wrapText="1"/>
    </xf>
    <xf numFmtId="168" fontId="8" fillId="0" borderId="7" xfId="1" applyNumberFormat="1" applyFont="1" applyBorder="1" applyAlignment="1">
      <alignment horizontal="center"/>
    </xf>
    <xf numFmtId="167" fontId="27" fillId="0" borderId="21" xfId="1" quotePrefix="1" applyNumberFormat="1" applyFont="1" applyBorder="1" applyAlignment="1">
      <alignment horizontal="left"/>
    </xf>
    <xf numFmtId="0" fontId="8" fillId="2" borderId="4" xfId="1" applyFont="1" applyFill="1" applyBorder="1"/>
    <xf numFmtId="0" fontId="8" fillId="0" borderId="11" xfId="1" applyFont="1" applyBorder="1"/>
    <xf numFmtId="0" fontId="8" fillId="2" borderId="6" xfId="1" applyFont="1" applyFill="1" applyBorder="1"/>
    <xf numFmtId="0" fontId="8" fillId="0" borderId="8" xfId="1" applyFont="1" applyBorder="1"/>
    <xf numFmtId="0" fontId="26" fillId="2" borderId="4" xfId="1" applyFont="1" applyFill="1" applyBorder="1" applyAlignment="1">
      <alignment horizontal="right"/>
    </xf>
    <xf numFmtId="165" fontId="8" fillId="0" borderId="11" xfId="1" quotePrefix="1" applyNumberFormat="1" applyFont="1" applyBorder="1" applyAlignment="1">
      <alignment horizontal="right"/>
    </xf>
    <xf numFmtId="165" fontId="8" fillId="2" borderId="6" xfId="1" quotePrefix="1" applyNumberFormat="1" applyFont="1" applyFill="1" applyBorder="1" applyAlignment="1">
      <alignment horizontal="right"/>
    </xf>
    <xf numFmtId="0" fontId="26" fillId="0" borderId="8" xfId="1" applyFont="1" applyBorder="1" applyAlignment="1">
      <alignment horizontal="right"/>
    </xf>
    <xf numFmtId="167" fontId="4" fillId="0" borderId="12" xfId="1" quotePrefix="1" applyNumberFormat="1" applyFont="1" applyBorder="1" applyAlignment="1">
      <alignment horizontal="left"/>
    </xf>
    <xf numFmtId="41" fontId="8" fillId="0" borderId="8" xfId="1" quotePrefix="1" applyNumberFormat="1" applyFont="1" applyBorder="1" applyAlignment="1">
      <alignment horizontal="right"/>
    </xf>
    <xf numFmtId="0" fontId="8" fillId="0" borderId="8" xfId="0" applyFont="1" applyBorder="1"/>
    <xf numFmtId="167" fontId="8" fillId="0" borderId="17" xfId="1" quotePrefix="1" applyNumberFormat="1" applyFont="1" applyBorder="1" applyAlignment="1">
      <alignment horizontal="left"/>
    </xf>
    <xf numFmtId="0" fontId="62" fillId="0" borderId="0" xfId="0" applyFont="1"/>
    <xf numFmtId="168" fontId="8" fillId="0" borderId="7" xfId="1" quotePrefix="1" applyNumberFormat="1" applyFont="1" applyBorder="1" applyAlignment="1">
      <alignment horizontal="center"/>
    </xf>
    <xf numFmtId="0" fontId="38" fillId="0" borderId="0" xfId="0" applyFont="1" applyAlignment="1">
      <alignment horizontal="right"/>
    </xf>
    <xf numFmtId="1" fontId="38" fillId="0" borderId="0" xfId="0" applyNumberFormat="1" applyFont="1" applyAlignment="1">
      <alignment horizontal="left"/>
    </xf>
    <xf numFmtId="0" fontId="8" fillId="0" borderId="0" xfId="1" applyFont="1" applyAlignment="1">
      <alignment horizontal="left" wrapText="1" indent="1"/>
    </xf>
    <xf numFmtId="0" fontId="8" fillId="0" borderId="7" xfId="1" applyFont="1" applyBorder="1" applyAlignment="1">
      <alignment horizontal="center"/>
    </xf>
    <xf numFmtId="0" fontId="8" fillId="0" borderId="0" xfId="0" applyFont="1" applyAlignment="1">
      <alignment horizontal="right"/>
    </xf>
    <xf numFmtId="0" fontId="54" fillId="19" borderId="35" xfId="8" applyFont="1" applyFill="1" applyBorder="1" applyAlignment="1" applyProtection="1">
      <alignment vertical="top"/>
      <protection locked="0"/>
    </xf>
    <xf numFmtId="0" fontId="54" fillId="19" borderId="34" xfId="8" applyFont="1" applyFill="1" applyBorder="1" applyAlignment="1" applyProtection="1">
      <alignment horizontal="center" vertical="top" wrapText="1"/>
    </xf>
    <xf numFmtId="0" fontId="54" fillId="19" borderId="31" xfId="8" applyFont="1" applyFill="1" applyBorder="1" applyAlignment="1" applyProtection="1">
      <alignment horizontal="right" vertical="top" wrapText="1"/>
    </xf>
    <xf numFmtId="0" fontId="58" fillId="19" borderId="31" xfId="8" applyFont="1" applyFill="1" applyBorder="1" applyAlignment="1" applyProtection="1">
      <alignment horizontal="left" vertical="top" wrapText="1"/>
      <protection locked="0"/>
    </xf>
    <xf numFmtId="0" fontId="55" fillId="0" borderId="0" xfId="0" applyFont="1" applyProtection="1">
      <protection locked="0"/>
    </xf>
    <xf numFmtId="0" fontId="54" fillId="19" borderId="42" xfId="8" applyFont="1" applyFill="1" applyBorder="1" applyAlignment="1" applyProtection="1">
      <alignment vertical="top"/>
      <protection locked="0"/>
    </xf>
    <xf numFmtId="0" fontId="54" fillId="19" borderId="31" xfId="8" applyFont="1" applyFill="1" applyBorder="1" applyAlignment="1" applyProtection="1">
      <alignment horizontal="right" vertical="top"/>
    </xf>
    <xf numFmtId="0" fontId="58" fillId="19" borderId="30" xfId="8" applyFont="1" applyFill="1" applyBorder="1" applyAlignment="1" applyProtection="1">
      <alignment horizontal="left" vertical="top" wrapText="1"/>
      <protection locked="0"/>
    </xf>
    <xf numFmtId="0" fontId="55" fillId="0" borderId="27" xfId="0" applyFont="1" applyBorder="1" applyAlignment="1" applyProtection="1">
      <alignment horizontal="right" vertical="center" wrapText="1"/>
      <protection locked="0"/>
    </xf>
    <xf numFmtId="0" fontId="54" fillId="19" borderId="43" xfId="8" applyFont="1" applyFill="1" applyBorder="1" applyAlignment="1" applyProtection="1">
      <alignment horizontal="right" vertical="top"/>
    </xf>
    <xf numFmtId="0" fontId="58" fillId="19" borderId="43" xfId="8" applyFont="1" applyFill="1" applyBorder="1" applyAlignment="1" applyProtection="1">
      <alignment horizontal="left" vertical="top" wrapText="1"/>
      <protection locked="0"/>
    </xf>
    <xf numFmtId="0" fontId="53" fillId="0" borderId="0" xfId="0" applyFont="1" applyAlignment="1" applyProtection="1">
      <alignment horizontal="center" vertical="center" wrapText="1"/>
      <protection locked="0"/>
    </xf>
    <xf numFmtId="0" fontId="52" fillId="0" borderId="0" xfId="0" applyFont="1" applyAlignment="1" applyProtection="1">
      <alignment horizontal="left" vertical="center" wrapText="1"/>
      <protection locked="0"/>
    </xf>
    <xf numFmtId="0" fontId="54" fillId="0" borderId="0" xfId="8" applyFont="1" applyFill="1" applyBorder="1" applyAlignment="1" applyProtection="1">
      <alignment horizontal="right" vertical="top"/>
      <protection locked="0"/>
    </xf>
    <xf numFmtId="0" fontId="54" fillId="0" borderId="0" xfId="8" applyFont="1" applyFill="1" applyBorder="1" applyAlignment="1" applyProtection="1">
      <alignment horizontal="left" vertical="top" wrapText="1"/>
      <protection locked="0"/>
    </xf>
    <xf numFmtId="0" fontId="54" fillId="0" borderId="0" xfId="8" applyFont="1" applyFill="1" applyBorder="1" applyAlignment="1" applyProtection="1">
      <alignment horizontal="right" vertical="top" wrapText="1" indent="2"/>
      <protection locked="0"/>
    </xf>
    <xf numFmtId="0" fontId="52" fillId="21" borderId="5" xfId="5" applyFont="1" applyFill="1" applyBorder="1" applyAlignment="1" applyProtection="1">
      <alignment horizontal="center"/>
    </xf>
    <xf numFmtId="0" fontId="52" fillId="21" borderId="8" xfId="5" applyFont="1" applyFill="1" applyBorder="1" applyAlignment="1" applyProtection="1">
      <alignment horizontal="center"/>
    </xf>
    <xf numFmtId="0" fontId="52" fillId="22" borderId="45" xfId="9" applyFont="1" applyFill="1" applyBorder="1" applyAlignment="1" applyProtection="1">
      <alignment horizontal="center"/>
    </xf>
    <xf numFmtId="0" fontId="52" fillId="22" borderId="8" xfId="9" applyFont="1" applyFill="1" applyBorder="1" applyAlignment="1" applyProtection="1">
      <alignment horizontal="center"/>
    </xf>
    <xf numFmtId="0" fontId="59" fillId="0" borderId="0" xfId="0" applyFont="1"/>
    <xf numFmtId="0" fontId="55" fillId="0" borderId="0" xfId="0" applyFont="1"/>
    <xf numFmtId="0" fontId="52" fillId="21" borderId="3" xfId="5" applyFont="1" applyFill="1" applyBorder="1" applyAlignment="1" applyProtection="1">
      <alignment horizontal="center"/>
    </xf>
    <xf numFmtId="0" fontId="52" fillId="21" borderId="11" xfId="5" applyFont="1" applyFill="1" applyBorder="1" applyAlignment="1" applyProtection="1">
      <alignment horizontal="center"/>
    </xf>
    <xf numFmtId="0" fontId="52" fillId="22" borderId="44" xfId="9" applyFont="1" applyFill="1" applyBorder="1" applyAlignment="1" applyProtection="1">
      <alignment horizontal="center"/>
    </xf>
    <xf numFmtId="0" fontId="52" fillId="22" borderId="11" xfId="9" applyFont="1" applyFill="1" applyBorder="1" applyAlignment="1" applyProtection="1">
      <alignment horizontal="center"/>
    </xf>
    <xf numFmtId="0" fontId="52" fillId="23" borderId="3" xfId="7" applyFont="1" applyFill="1" applyBorder="1" applyAlignment="1" applyProtection="1"/>
    <xf numFmtId="0" fontId="57" fillId="16" borderId="0" xfId="7" applyFont="1" applyFill="1" applyAlignment="1" applyProtection="1">
      <alignment horizontal="center"/>
    </xf>
    <xf numFmtId="0" fontId="55" fillId="0" borderId="8" xfId="0" applyFont="1" applyBorder="1" applyProtection="1">
      <protection locked="0"/>
    </xf>
    <xf numFmtId="0" fontId="52" fillId="24" borderId="7" xfId="11" applyFont="1" applyFill="1" applyBorder="1" applyAlignment="1" applyProtection="1"/>
    <xf numFmtId="0" fontId="56" fillId="15" borderId="22" xfId="11" applyFont="1" applyFill="1" applyBorder="1" applyAlignment="1" applyProtection="1"/>
    <xf numFmtId="0" fontId="56" fillId="15" borderId="6" xfId="11" applyFont="1" applyFill="1" applyBorder="1" applyAlignment="1" applyProtection="1"/>
    <xf numFmtId="0" fontId="55" fillId="0" borderId="0" xfId="0" applyFont="1" applyAlignment="1" applyProtection="1">
      <alignment horizontal="right"/>
      <protection locked="0"/>
    </xf>
    <xf numFmtId="42" fontId="58" fillId="25" borderId="6" xfId="2" applyFont="1" applyFill="1" applyBorder="1" applyAlignment="1" applyProtection="1">
      <protection locked="0"/>
    </xf>
    <xf numFmtId="42" fontId="58" fillId="25" borderId="7" xfId="2" applyFont="1" applyFill="1" applyBorder="1" applyAlignment="1" applyProtection="1">
      <protection locked="0"/>
    </xf>
    <xf numFmtId="42" fontId="58" fillId="26" borderId="7" xfId="10" applyNumberFormat="1" applyFont="1" applyFill="1" applyBorder="1" applyAlignment="1" applyProtection="1">
      <protection locked="0"/>
    </xf>
    <xf numFmtId="0" fontId="57" fillId="15" borderId="0" xfId="11" applyFont="1" applyFill="1" applyAlignment="1" applyProtection="1"/>
    <xf numFmtId="0" fontId="55" fillId="0" borderId="0" xfId="0" applyFont="1" applyAlignment="1" applyProtection="1">
      <alignment horizontal="right" vertical="center"/>
      <protection locked="0"/>
    </xf>
    <xf numFmtId="0" fontId="55" fillId="0" borderId="7" xfId="0" applyFont="1" applyBorder="1" applyAlignment="1">
      <alignment vertical="top" wrapText="1"/>
    </xf>
    <xf numFmtId="0" fontId="55" fillId="0" borderId="0" xfId="0" applyFont="1" applyAlignment="1" applyProtection="1">
      <alignment vertical="top"/>
      <protection locked="0"/>
    </xf>
    <xf numFmtId="0" fontId="57" fillId="15" borderId="6" xfId="11" applyFont="1" applyFill="1" applyBorder="1" applyAlignment="1" applyProtection="1"/>
    <xf numFmtId="0" fontId="55" fillId="25" borderId="7" xfId="0" applyFont="1" applyFill="1" applyBorder="1" applyAlignment="1">
      <alignment wrapText="1"/>
    </xf>
    <xf numFmtId="170" fontId="58" fillId="25" borderId="6" xfId="2" applyNumberFormat="1" applyFont="1" applyFill="1" applyBorder="1" applyAlignment="1" applyProtection="1"/>
    <xf numFmtId="0" fontId="52" fillId="23" borderId="7" xfId="7" applyFont="1" applyFill="1" applyBorder="1" applyAlignment="1" applyProtection="1"/>
    <xf numFmtId="0" fontId="55" fillId="0" borderId="7" xfId="0" applyFont="1" applyBorder="1"/>
    <xf numFmtId="42" fontId="58" fillId="25" borderId="6" xfId="6" applyNumberFormat="1" applyFont="1" applyFill="1" applyBorder="1" applyAlignment="1" applyProtection="1">
      <protection locked="0"/>
    </xf>
    <xf numFmtId="42" fontId="58" fillId="25" borderId="7" xfId="6" applyNumberFormat="1" applyFont="1" applyFill="1" applyBorder="1" applyAlignment="1" applyProtection="1">
      <protection locked="0"/>
    </xf>
    <xf numFmtId="42" fontId="54" fillId="0" borderId="0" xfId="2" applyFont="1" applyFill="1" applyBorder="1" applyAlignment="1" applyProtection="1">
      <protection locked="0"/>
    </xf>
    <xf numFmtId="0" fontId="55" fillId="0" borderId="0" xfId="0" applyFont="1" applyAlignment="1" applyProtection="1">
      <alignment horizontal="right" vertical="top"/>
      <protection locked="0"/>
    </xf>
    <xf numFmtId="169" fontId="58" fillId="0" borderId="0" xfId="6" applyNumberFormat="1" applyFont="1" applyFill="1" applyBorder="1" applyAlignment="1" applyProtection="1">
      <protection locked="0"/>
    </xf>
    <xf numFmtId="0" fontId="55" fillId="0" borderId="17" xfId="0" applyFont="1" applyBorder="1" applyProtection="1">
      <protection locked="0"/>
    </xf>
    <xf numFmtId="0" fontId="54" fillId="24" borderId="7" xfId="10" applyFont="1" applyFill="1" applyBorder="1" applyAlignment="1" applyProtection="1">
      <alignment horizontal="left"/>
    </xf>
    <xf numFmtId="0" fontId="59" fillId="0" borderId="0" xfId="0" applyFont="1" applyAlignment="1">
      <alignment horizontal="left"/>
    </xf>
    <xf numFmtId="41" fontId="55" fillId="0" borderId="0" xfId="0" applyNumberFormat="1" applyFont="1" applyAlignment="1">
      <alignment horizontal="left" indent="1"/>
    </xf>
    <xf numFmtId="0" fontId="52" fillId="27" borderId="22" xfId="3" applyFont="1" applyFill="1" applyBorder="1" applyAlignment="1" applyProtection="1"/>
    <xf numFmtId="0" fontId="52" fillId="27" borderId="7" xfId="3" applyFont="1" applyFill="1" applyBorder="1" applyAlignment="1" applyProtection="1">
      <alignment horizontal="center"/>
    </xf>
    <xf numFmtId="170" fontId="58" fillId="27" borderId="6" xfId="2" applyNumberFormat="1" applyFont="1" applyFill="1" applyBorder="1" applyAlignment="1" applyProtection="1">
      <protection locked="0"/>
    </xf>
    <xf numFmtId="0" fontId="52" fillId="14" borderId="22" xfId="13" applyFont="1" applyBorder="1" applyAlignment="1" applyProtection="1">
      <alignment horizontal="left"/>
    </xf>
    <xf numFmtId="0" fontId="52" fillId="17" borderId="22" xfId="13" applyFont="1" applyFill="1" applyBorder="1" applyAlignment="1" applyProtection="1">
      <alignment horizontal="left"/>
    </xf>
    <xf numFmtId="0" fontId="52" fillId="17" borderId="6" xfId="13" applyFont="1" applyFill="1" applyBorder="1" applyAlignment="1" applyProtection="1">
      <alignment horizontal="left"/>
    </xf>
    <xf numFmtId="0" fontId="52" fillId="18" borderId="22" xfId="13" applyFont="1" applyFill="1" applyBorder="1" applyAlignment="1" applyProtection="1"/>
    <xf numFmtId="0" fontId="52" fillId="18" borderId="7" xfId="13" applyFont="1" applyFill="1" applyBorder="1" applyAlignment="1" applyProtection="1">
      <alignment horizontal="center"/>
    </xf>
    <xf numFmtId="0" fontId="52" fillId="18" borderId="6" xfId="13" applyFont="1" applyFill="1" applyBorder="1" applyAlignment="1" applyProtection="1">
      <alignment horizontal="center"/>
    </xf>
    <xf numFmtId="0" fontId="58" fillId="13" borderId="7" xfId="12" applyFont="1" applyBorder="1" applyAlignment="1" applyProtection="1">
      <protection locked="0"/>
    </xf>
    <xf numFmtId="42" fontId="58" fillId="28" borderId="11" xfId="12" applyNumberFormat="1" applyFont="1" applyFill="1" applyBorder="1" applyAlignment="1" applyProtection="1">
      <protection locked="0"/>
    </xf>
    <xf numFmtId="0" fontId="59" fillId="0" borderId="0" xfId="0" applyFont="1" applyProtection="1">
      <protection locked="0"/>
    </xf>
    <xf numFmtId="42" fontId="58" fillId="28" borderId="7" xfId="12" applyNumberFormat="1" applyFont="1" applyFill="1" applyBorder="1" applyAlignment="1" applyProtection="1">
      <protection locked="0"/>
    </xf>
    <xf numFmtId="0" fontId="58" fillId="0" borderId="0" xfId="12" applyFont="1" applyFill="1" applyBorder="1" applyAlignment="1" applyProtection="1">
      <protection locked="0"/>
    </xf>
    <xf numFmtId="0" fontId="55" fillId="0" borderId="29" xfId="0" applyFont="1" applyBorder="1" applyProtection="1">
      <protection locked="0"/>
    </xf>
    <xf numFmtId="0" fontId="55" fillId="0" borderId="68" xfId="0" applyFont="1" applyBorder="1" applyProtection="1">
      <protection locked="0"/>
    </xf>
    <xf numFmtId="0" fontId="52" fillId="0" borderId="11" xfId="0" applyFont="1" applyBorder="1"/>
    <xf numFmtId="171" fontId="55" fillId="0" borderId="69" xfId="0" applyNumberFormat="1" applyFont="1" applyBorder="1" applyProtection="1">
      <protection locked="0"/>
    </xf>
    <xf numFmtId="0" fontId="55" fillId="0" borderId="0" xfId="0" applyFont="1" applyAlignment="1" applyProtection="1">
      <alignment wrapText="1"/>
      <protection locked="0"/>
    </xf>
    <xf numFmtId="0" fontId="55" fillId="0" borderId="29" xfId="0" applyFont="1" applyBorder="1" applyAlignment="1" applyProtection="1">
      <alignment horizontal="left" vertical="center" wrapText="1"/>
      <protection locked="0"/>
    </xf>
    <xf numFmtId="0" fontId="55" fillId="0" borderId="0" xfId="0" applyFont="1" applyAlignment="1" applyProtection="1">
      <alignment horizontal="left" vertical="center" wrapText="1"/>
      <protection locked="0"/>
    </xf>
    <xf numFmtId="0" fontId="52" fillId="0" borderId="0" xfId="0" applyFont="1" applyAlignment="1" applyProtection="1">
      <alignment horizontal="center"/>
      <protection locked="0"/>
    </xf>
    <xf numFmtId="0" fontId="55" fillId="0" borderId="0" xfId="0" applyFont="1" applyAlignment="1" applyProtection="1">
      <alignment horizontal="right" vertical="top" wrapText="1"/>
      <protection locked="0"/>
    </xf>
    <xf numFmtId="0" fontId="55" fillId="0" borderId="49" xfId="0" applyFont="1" applyBorder="1" applyAlignment="1" applyProtection="1">
      <alignment vertical="top"/>
      <protection locked="0"/>
    </xf>
    <xf numFmtId="0" fontId="55" fillId="0" borderId="50" xfId="0" applyFont="1" applyBorder="1" applyAlignment="1" applyProtection="1">
      <alignment vertical="top"/>
      <protection locked="0"/>
    </xf>
    <xf numFmtId="0" fontId="55" fillId="0" borderId="7" xfId="0" applyFont="1" applyBorder="1" applyAlignment="1" applyProtection="1">
      <alignment vertical="top"/>
      <protection locked="0"/>
    </xf>
    <xf numFmtId="0" fontId="55" fillId="0" borderId="54" xfId="0" applyFont="1" applyBorder="1" applyAlignment="1" applyProtection="1">
      <alignment vertical="top"/>
      <protection locked="0"/>
    </xf>
    <xf numFmtId="0" fontId="55" fillId="0" borderId="55" xfId="0" applyFont="1" applyBorder="1" applyAlignment="1" applyProtection="1">
      <alignment vertical="top"/>
      <protection locked="0"/>
    </xf>
    <xf numFmtId="0" fontId="55" fillId="0" borderId="53" xfId="0" applyFont="1" applyBorder="1" applyAlignment="1" applyProtection="1">
      <alignment vertical="top"/>
      <protection locked="0"/>
    </xf>
    <xf numFmtId="0" fontId="55" fillId="0" borderId="52" xfId="0" applyFont="1" applyBorder="1" applyAlignment="1" applyProtection="1">
      <alignment vertical="top" wrapText="1"/>
      <protection locked="0"/>
    </xf>
    <xf numFmtId="0" fontId="55" fillId="0" borderId="52" xfId="0" applyFont="1" applyBorder="1" applyAlignment="1" applyProtection="1">
      <alignment vertical="top"/>
      <protection locked="0"/>
    </xf>
    <xf numFmtId="49" fontId="55" fillId="0" borderId="52" xfId="0" applyNumberFormat="1" applyFont="1" applyBorder="1" applyAlignment="1" applyProtection="1">
      <alignment vertical="top" wrapText="1"/>
      <protection locked="0"/>
    </xf>
    <xf numFmtId="0" fontId="55" fillId="0" borderId="58" xfId="0" applyFont="1" applyBorder="1" applyAlignment="1" applyProtection="1">
      <alignment vertical="top"/>
      <protection locked="0"/>
    </xf>
    <xf numFmtId="0" fontId="55" fillId="0" borderId="59" xfId="0" applyFont="1" applyBorder="1" applyAlignment="1" applyProtection="1">
      <alignment vertical="top" wrapText="1"/>
      <protection locked="0"/>
    </xf>
    <xf numFmtId="0" fontId="55" fillId="0" borderId="61" xfId="0" applyFont="1" applyBorder="1" applyAlignment="1" applyProtection="1">
      <alignment vertical="top"/>
      <protection locked="0"/>
    </xf>
    <xf numFmtId="0" fontId="55" fillId="0" borderId="62" xfId="0" applyFont="1" applyBorder="1" applyAlignment="1" applyProtection="1">
      <alignment vertical="top" wrapText="1"/>
      <protection locked="0"/>
    </xf>
    <xf numFmtId="0" fontId="55" fillId="0" borderId="53" xfId="0" applyFont="1" applyBorder="1" applyAlignment="1" applyProtection="1">
      <alignment horizontal="right" vertical="top"/>
      <protection locked="0"/>
    </xf>
    <xf numFmtId="0" fontId="55" fillId="0" borderId="52" xfId="0" applyFont="1" applyBorder="1" applyAlignment="1" applyProtection="1">
      <alignment horizontal="left" vertical="top" wrapText="1"/>
      <protection locked="0"/>
    </xf>
    <xf numFmtId="0" fontId="55" fillId="0" borderId="52" xfId="0" applyFont="1" applyBorder="1" applyAlignment="1" applyProtection="1">
      <alignment horizontal="left" vertical="top"/>
      <protection locked="0"/>
    </xf>
    <xf numFmtId="0" fontId="55" fillId="0" borderId="64" xfId="0" applyFont="1" applyBorder="1" applyAlignment="1" applyProtection="1">
      <alignment vertical="top"/>
      <protection locked="0"/>
    </xf>
    <xf numFmtId="0" fontId="55" fillId="0" borderId="65" xfId="0" applyFont="1" applyBorder="1" applyAlignment="1" applyProtection="1">
      <alignment vertical="top" wrapText="1"/>
      <protection locked="0"/>
    </xf>
    <xf numFmtId="0" fontId="55" fillId="0" borderId="51" xfId="0" applyFont="1" applyBorder="1" applyAlignment="1" applyProtection="1">
      <alignment vertical="top"/>
      <protection locked="0"/>
    </xf>
    <xf numFmtId="0" fontId="25" fillId="0" borderId="0" xfId="1" applyFont="1" applyAlignment="1">
      <alignment horizontal="left" indent="1"/>
    </xf>
    <xf numFmtId="0" fontId="55" fillId="0" borderId="0" xfId="0" applyFont="1" applyAlignment="1">
      <alignment vertical="center"/>
    </xf>
    <xf numFmtId="0" fontId="55" fillId="0" borderId="7" xfId="0" applyFont="1" applyBorder="1" applyAlignment="1">
      <alignment horizontal="left" vertical="center" wrapText="1"/>
    </xf>
    <xf numFmtId="0" fontId="55" fillId="0" borderId="7" xfId="15" applyFont="1" applyBorder="1" applyAlignment="1" applyProtection="1">
      <alignment vertical="top" wrapText="1"/>
      <protection locked="0"/>
    </xf>
    <xf numFmtId="0" fontId="55" fillId="0" borderId="0" xfId="0" applyFont="1" applyAlignment="1" applyProtection="1">
      <alignment vertical="center"/>
      <protection locked="0"/>
    </xf>
    <xf numFmtId="0" fontId="55" fillId="0" borderId="52" xfId="15" applyFont="1" applyBorder="1" applyAlignment="1" applyProtection="1">
      <alignment horizontal="left" vertical="top" wrapText="1"/>
      <protection locked="0"/>
    </xf>
    <xf numFmtId="0" fontId="55" fillId="0" borderId="52" xfId="15" applyFont="1" applyBorder="1" applyAlignment="1" applyProtection="1">
      <alignment horizontal="left" vertical="top"/>
      <protection locked="0"/>
    </xf>
    <xf numFmtId="0" fontId="59" fillId="0" borderId="0" xfId="0" applyFont="1" applyAlignment="1">
      <alignment vertical="center"/>
    </xf>
    <xf numFmtId="0" fontId="55" fillId="0" borderId="7" xfId="0" applyFont="1" applyBorder="1" applyAlignment="1">
      <alignment vertical="center" wrapText="1"/>
    </xf>
    <xf numFmtId="42" fontId="58" fillId="25" borderId="7" xfId="2" applyFont="1" applyFill="1" applyBorder="1" applyAlignment="1" applyProtection="1">
      <alignment vertical="center"/>
      <protection locked="0"/>
    </xf>
    <xf numFmtId="42" fontId="58" fillId="26" borderId="7" xfId="10" applyNumberFormat="1" applyFont="1" applyFill="1" applyBorder="1" applyAlignment="1" applyProtection="1">
      <alignment vertical="center"/>
      <protection locked="0"/>
    </xf>
    <xf numFmtId="42" fontId="58" fillId="25" borderId="6" xfId="2" applyFont="1" applyFill="1" applyBorder="1" applyAlignment="1" applyProtection="1">
      <alignment vertical="center"/>
      <protection locked="0"/>
    </xf>
    <xf numFmtId="0" fontId="23" fillId="0" borderId="0" xfId="0" applyFont="1" applyAlignment="1">
      <alignment horizontal="center" wrapText="1"/>
    </xf>
    <xf numFmtId="0" fontId="9" fillId="0" borderId="0" xfId="0" applyFont="1" applyAlignment="1">
      <alignment horizontal="center"/>
    </xf>
    <xf numFmtId="0" fontId="0" fillId="0" borderId="0" xfId="0" applyAlignment="1">
      <alignment horizontal="center"/>
    </xf>
    <xf numFmtId="0" fontId="26" fillId="0" borderId="0" xfId="0" applyFont="1" applyAlignment="1">
      <alignment horizontal="center" wrapText="1"/>
    </xf>
    <xf numFmtId="0" fontId="37" fillId="0" borderId="0" xfId="0" applyFont="1" applyAlignment="1">
      <alignment horizontal="left" wrapText="1"/>
    </xf>
    <xf numFmtId="0" fontId="0" fillId="0" borderId="22" xfId="0" applyBorder="1" applyAlignment="1">
      <alignment horizontal="left" wrapText="1"/>
    </xf>
    <xf numFmtId="0" fontId="0" fillId="0" borderId="4" xfId="0" applyBorder="1" applyAlignment="1">
      <alignment horizontal="left" wrapText="1"/>
    </xf>
    <xf numFmtId="0" fontId="0" fillId="0" borderId="6" xfId="0" applyBorder="1" applyAlignment="1">
      <alignment horizontal="left" wrapText="1"/>
    </xf>
    <xf numFmtId="0" fontId="33" fillId="0" borderId="0" xfId="0" applyFont="1" applyAlignment="1">
      <alignment horizontal="center"/>
    </xf>
    <xf numFmtId="0" fontId="33" fillId="0" borderId="0" xfId="0" applyFont="1" applyAlignment="1">
      <alignment horizontal="left"/>
    </xf>
    <xf numFmtId="0" fontId="33" fillId="0" borderId="0" xfId="0" applyFont="1" applyAlignment="1">
      <alignment horizontal="left" wrapText="1"/>
    </xf>
    <xf numFmtId="0" fontId="5" fillId="0" borderId="0" xfId="1" applyFont="1" applyAlignment="1">
      <alignment horizontal="left" wrapText="1"/>
    </xf>
    <xf numFmtId="0" fontId="28" fillId="0" borderId="0" xfId="1" applyFont="1" applyAlignment="1">
      <alignment horizontal="left"/>
    </xf>
    <xf numFmtId="0" fontId="6" fillId="0" borderId="0" xfId="1" applyFont="1" applyAlignment="1">
      <alignment horizontal="center" textRotation="90" wrapText="1"/>
    </xf>
    <xf numFmtId="0" fontId="8" fillId="18" borderId="0" xfId="1" applyFont="1" applyFill="1" applyAlignment="1">
      <alignment horizontal="left" wrapText="1"/>
    </xf>
    <xf numFmtId="0" fontId="0" fillId="0" borderId="0" xfId="0" applyAlignment="1">
      <alignment horizontal="left" wrapText="1"/>
    </xf>
    <xf numFmtId="0" fontId="44" fillId="0" borderId="0" xfId="1" applyFont="1" applyAlignment="1">
      <alignment horizontal="center" textRotation="90" wrapText="1"/>
    </xf>
    <xf numFmtId="0" fontId="47" fillId="0" borderId="0" xfId="0" applyFont="1" applyAlignment="1">
      <alignment horizontal="left" wrapText="1"/>
    </xf>
    <xf numFmtId="0" fontId="7" fillId="0" borderId="8" xfId="1" applyFont="1" applyBorder="1" applyAlignment="1">
      <alignment horizontal="center" wrapText="1"/>
    </xf>
    <xf numFmtId="0" fontId="7" fillId="0" borderId="11" xfId="1" applyFont="1" applyBorder="1" applyAlignment="1">
      <alignment horizontal="center" wrapText="1"/>
    </xf>
    <xf numFmtId="0" fontId="26" fillId="0" borderId="0" xfId="1" applyFont="1" applyAlignment="1">
      <alignment horizontal="left"/>
    </xf>
    <xf numFmtId="0" fontId="7" fillId="0" borderId="7" xfId="1" applyFont="1" applyBorder="1" applyAlignment="1">
      <alignment horizontal="center" wrapText="1"/>
    </xf>
    <xf numFmtId="0" fontId="8" fillId="0" borderId="0" xfId="1" applyFont="1" applyAlignment="1">
      <alignment horizontal="left" wrapText="1"/>
    </xf>
    <xf numFmtId="0" fontId="25" fillId="0" borderId="0" xfId="1" applyFont="1" applyAlignment="1">
      <alignment horizontal="left" wrapText="1"/>
    </xf>
    <xf numFmtId="0" fontId="46" fillId="0" borderId="0" xfId="1" applyFont="1" applyAlignment="1">
      <alignment horizontal="left" wrapText="1"/>
    </xf>
    <xf numFmtId="0" fontId="58" fillId="0" borderId="83" xfId="0" applyFont="1" applyBorder="1" applyAlignment="1" applyProtection="1">
      <alignment vertical="top" wrapText="1"/>
      <protection locked="0"/>
    </xf>
    <xf numFmtId="0" fontId="58" fillId="0" borderId="84" xfId="0" applyFont="1" applyBorder="1" applyAlignment="1" applyProtection="1">
      <alignment vertical="top" wrapText="1"/>
      <protection locked="0"/>
    </xf>
    <xf numFmtId="0" fontId="58" fillId="0" borderId="57" xfId="0" applyFont="1" applyBorder="1" applyAlignment="1" applyProtection="1">
      <alignment vertical="top" wrapText="1"/>
      <protection locked="0"/>
    </xf>
    <xf numFmtId="0" fontId="55" fillId="0" borderId="83" xfId="0" applyFont="1" applyBorder="1" applyAlignment="1" applyProtection="1">
      <alignment vertical="top" wrapText="1"/>
      <protection locked="0"/>
    </xf>
    <xf numFmtId="0" fontId="55" fillId="0" borderId="84" xfId="0" applyFont="1" applyBorder="1" applyAlignment="1" applyProtection="1">
      <alignment vertical="top" wrapText="1"/>
      <protection locked="0"/>
    </xf>
    <xf numFmtId="0" fontId="55" fillId="0" borderId="57" xfId="0" applyFont="1" applyBorder="1" applyAlignment="1" applyProtection="1">
      <alignment vertical="top" wrapText="1"/>
      <protection locked="0"/>
    </xf>
    <xf numFmtId="0" fontId="58" fillId="0" borderId="89" xfId="0" applyFont="1" applyBorder="1" applyAlignment="1" applyProtection="1">
      <alignment horizontal="left" vertical="top" wrapText="1"/>
      <protection locked="0"/>
    </xf>
    <xf numFmtId="0" fontId="58" fillId="0" borderId="90" xfId="0" applyFont="1" applyBorder="1" applyAlignment="1" applyProtection="1">
      <alignment horizontal="left" vertical="top" wrapText="1"/>
      <protection locked="0"/>
    </xf>
    <xf numFmtId="0" fontId="58" fillId="0" borderId="91" xfId="0" applyFont="1" applyBorder="1" applyAlignment="1" applyProtection="1">
      <alignment horizontal="left" vertical="top" wrapText="1"/>
      <protection locked="0"/>
    </xf>
    <xf numFmtId="0" fontId="58" fillId="0" borderId="93" xfId="0" applyFont="1" applyBorder="1" applyAlignment="1" applyProtection="1">
      <alignment horizontal="left" vertical="top" wrapText="1"/>
      <protection locked="0"/>
    </xf>
    <xf numFmtId="0" fontId="58" fillId="0" borderId="94" xfId="0" applyFont="1" applyBorder="1" applyAlignment="1" applyProtection="1">
      <alignment horizontal="left" vertical="top" wrapText="1"/>
      <protection locked="0"/>
    </xf>
    <xf numFmtId="0" fontId="58" fillId="0" borderId="56" xfId="0" applyFont="1" applyBorder="1" applyAlignment="1" applyProtection="1">
      <alignment horizontal="left" vertical="top" wrapText="1"/>
      <protection locked="0"/>
    </xf>
    <xf numFmtId="0" fontId="58" fillId="0" borderId="92" xfId="0" applyFont="1" applyBorder="1" applyAlignment="1" applyProtection="1">
      <alignment horizontal="left" vertical="top" wrapText="1"/>
      <protection locked="0"/>
    </xf>
    <xf numFmtId="0" fontId="58" fillId="0" borderId="44" xfId="0" applyFont="1" applyBorder="1" applyAlignment="1" applyProtection="1">
      <alignment horizontal="left" vertical="top" wrapText="1"/>
      <protection locked="0"/>
    </xf>
    <xf numFmtId="0" fontId="58" fillId="0" borderId="0" xfId="0" applyFont="1" applyAlignment="1" applyProtection="1">
      <alignment horizontal="left" vertical="top" wrapText="1"/>
      <protection locked="0"/>
    </xf>
    <xf numFmtId="0" fontId="58" fillId="0" borderId="95" xfId="0" applyFont="1" applyBorder="1" applyAlignment="1" applyProtection="1">
      <alignment horizontal="left" vertical="top" wrapText="1"/>
      <protection locked="0"/>
    </xf>
    <xf numFmtId="0" fontId="58" fillId="0" borderId="83" xfId="0" applyFont="1" applyBorder="1" applyAlignment="1" applyProtection="1">
      <alignment horizontal="left" vertical="top" wrapText="1"/>
      <protection locked="0"/>
    </xf>
    <xf numFmtId="0" fontId="58" fillId="0" borderId="84" xfId="0" applyFont="1" applyBorder="1" applyAlignment="1" applyProtection="1">
      <alignment horizontal="left" vertical="top" wrapText="1"/>
      <protection locked="0"/>
    </xf>
    <xf numFmtId="0" fontId="58" fillId="0" borderId="57" xfId="0" applyFont="1" applyBorder="1" applyAlignment="1" applyProtection="1">
      <alignment horizontal="left" vertical="top" wrapText="1"/>
      <protection locked="0"/>
    </xf>
    <xf numFmtId="0" fontId="58" fillId="0" borderId="86" xfId="0" applyFont="1" applyBorder="1" applyAlignment="1" applyProtection="1">
      <alignment horizontal="left" vertical="top" wrapText="1"/>
      <protection locked="0"/>
    </xf>
    <xf numFmtId="0" fontId="58" fillId="0" borderId="87" xfId="0" applyFont="1" applyBorder="1" applyAlignment="1" applyProtection="1">
      <alignment horizontal="left" vertical="top" wrapText="1"/>
      <protection locked="0"/>
    </xf>
    <xf numFmtId="0" fontId="58" fillId="0" borderId="60" xfId="0" applyFont="1" applyBorder="1" applyAlignment="1" applyProtection="1">
      <alignment horizontal="left" vertical="top" wrapText="1"/>
      <protection locked="0"/>
    </xf>
    <xf numFmtId="0" fontId="54" fillId="0" borderId="88" xfId="0" applyFont="1" applyBorder="1" applyAlignment="1" applyProtection="1">
      <alignment horizontal="left" vertical="top" wrapText="1"/>
      <protection locked="0"/>
    </xf>
    <xf numFmtId="0" fontId="54" fillId="0" borderId="87" xfId="0" applyFont="1" applyBorder="1" applyAlignment="1" applyProtection="1">
      <alignment horizontal="left" vertical="top" wrapText="1"/>
      <protection locked="0"/>
    </xf>
    <xf numFmtId="0" fontId="54" fillId="0" borderId="60" xfId="0" applyFont="1" applyBorder="1" applyAlignment="1" applyProtection="1">
      <alignment horizontal="left" vertical="top" wrapText="1"/>
      <protection locked="0"/>
    </xf>
    <xf numFmtId="0" fontId="55" fillId="0" borderId="81" xfId="0" applyFont="1" applyBorder="1" applyAlignment="1" applyProtection="1">
      <alignment vertical="top" wrapText="1"/>
      <protection locked="0"/>
    </xf>
    <xf numFmtId="0" fontId="55" fillId="0" borderId="82" xfId="0" applyFont="1" applyBorder="1" applyAlignment="1" applyProtection="1">
      <alignment vertical="top" wrapText="1"/>
      <protection locked="0"/>
    </xf>
    <xf numFmtId="0" fontId="55" fillId="0" borderId="63" xfId="0" applyFont="1" applyBorder="1" applyAlignment="1" applyProtection="1">
      <alignment vertical="top" wrapText="1"/>
      <protection locked="0"/>
    </xf>
    <xf numFmtId="0" fontId="55" fillId="0" borderId="83" xfId="15" applyFont="1" applyBorder="1" applyAlignment="1" applyProtection="1">
      <alignment horizontal="left" vertical="top" wrapText="1"/>
      <protection locked="0"/>
    </xf>
    <xf numFmtId="0" fontId="55" fillId="0" borderId="84" xfId="15" applyFont="1" applyBorder="1" applyAlignment="1" applyProtection="1">
      <alignment horizontal="left" vertical="top" wrapText="1"/>
      <protection locked="0"/>
    </xf>
    <xf numFmtId="0" fontId="55" fillId="0" borderId="57" xfId="15" applyFont="1" applyBorder="1" applyAlignment="1" applyProtection="1">
      <alignment horizontal="left" vertical="top" wrapText="1"/>
      <protection locked="0"/>
    </xf>
    <xf numFmtId="0" fontId="55" fillId="0" borderId="83" xfId="15" applyFont="1" applyBorder="1" applyAlignment="1" applyProtection="1">
      <alignment vertical="top" wrapText="1"/>
      <protection locked="0"/>
    </xf>
    <xf numFmtId="0" fontId="55" fillId="0" borderId="84" xfId="15" applyFont="1" applyBorder="1" applyAlignment="1" applyProtection="1">
      <alignment vertical="top" wrapText="1"/>
      <protection locked="0"/>
    </xf>
    <xf numFmtId="0" fontId="55" fillId="0" borderId="57" xfId="15" applyFont="1" applyBorder="1" applyAlignment="1" applyProtection="1">
      <alignment vertical="top" wrapText="1"/>
      <protection locked="0"/>
    </xf>
    <xf numFmtId="0" fontId="52" fillId="0" borderId="85" xfId="15" applyFont="1" applyBorder="1" applyAlignment="1" applyProtection="1">
      <alignment horizontal="left" vertical="top" wrapText="1"/>
      <protection locked="0"/>
    </xf>
    <xf numFmtId="0" fontId="58" fillId="0" borderId="85" xfId="0" applyFont="1" applyBorder="1" applyAlignment="1" applyProtection="1">
      <alignment horizontal="left" vertical="top" wrapText="1"/>
      <protection locked="0"/>
    </xf>
    <xf numFmtId="0" fontId="58" fillId="0" borderId="83" xfId="15" applyFont="1" applyBorder="1" applyAlignment="1" applyProtection="1">
      <alignment vertical="top" wrapText="1"/>
      <protection locked="0"/>
    </xf>
    <xf numFmtId="0" fontId="58" fillId="0" borderId="84" xfId="15" applyFont="1" applyBorder="1" applyAlignment="1" applyProtection="1">
      <alignment vertical="top" wrapText="1"/>
      <protection locked="0"/>
    </xf>
    <xf numFmtId="0" fontId="58" fillId="0" borderId="57" xfId="15" applyFont="1" applyBorder="1" applyAlignment="1" applyProtection="1">
      <alignment vertical="top" wrapText="1"/>
      <protection locked="0"/>
    </xf>
    <xf numFmtId="170" fontId="58" fillId="27" borderId="22" xfId="4" applyNumberFormat="1" applyFont="1" applyFill="1" applyBorder="1" applyAlignment="1" applyProtection="1">
      <alignment horizontal="left"/>
      <protection locked="0"/>
    </xf>
    <xf numFmtId="170" fontId="58" fillId="27" borderId="6" xfId="4" applyNumberFormat="1" applyFont="1" applyFill="1" applyBorder="1" applyAlignment="1" applyProtection="1">
      <alignment horizontal="left"/>
      <protection locked="0"/>
    </xf>
    <xf numFmtId="0" fontId="55" fillId="0" borderId="0" xfId="0" applyFont="1" applyAlignment="1" applyProtection="1">
      <alignment horizontal="left"/>
      <protection locked="0"/>
    </xf>
    <xf numFmtId="0" fontId="64" fillId="0" borderId="32" xfId="0" applyFont="1" applyBorder="1" applyAlignment="1">
      <alignment horizontal="left" vertical="center" wrapText="1"/>
    </xf>
    <xf numFmtId="0" fontId="55" fillId="0" borderId="33" xfId="0" applyFont="1" applyBorder="1" applyAlignment="1">
      <alignment horizontal="left" vertical="center" wrapText="1"/>
    </xf>
    <xf numFmtId="0" fontId="55" fillId="0" borderId="46" xfId="0" applyFont="1" applyBorder="1" applyAlignment="1">
      <alignment horizontal="left" vertical="center" wrapText="1"/>
    </xf>
    <xf numFmtId="0" fontId="55" fillId="0" borderId="28" xfId="0" applyFont="1" applyBorder="1" applyAlignment="1">
      <alignment horizontal="left" vertical="center" wrapText="1"/>
    </xf>
    <xf numFmtId="0" fontId="55" fillId="0" borderId="38" xfId="0" applyFont="1" applyBorder="1" applyAlignment="1">
      <alignment horizontal="left" vertical="center" wrapText="1"/>
    </xf>
    <xf numFmtId="0" fontId="55" fillId="0" borderId="39" xfId="0" applyFont="1" applyBorder="1" applyAlignment="1">
      <alignment horizontal="left" vertical="center" wrapText="1"/>
    </xf>
    <xf numFmtId="0" fontId="52" fillId="0" borderId="67" xfId="0" applyFont="1" applyBorder="1" applyAlignment="1">
      <alignment horizontal="right"/>
    </xf>
    <xf numFmtId="0" fontId="52" fillId="0" borderId="23" xfId="0" applyFont="1" applyBorder="1" applyAlignment="1">
      <alignment horizontal="right"/>
    </xf>
    <xf numFmtId="0" fontId="52" fillId="0" borderId="70" xfId="0" applyFont="1" applyBorder="1" applyAlignment="1">
      <alignment horizontal="right"/>
    </xf>
    <xf numFmtId="0" fontId="52" fillId="0" borderId="6" xfId="0" applyFont="1" applyBorder="1" applyAlignment="1">
      <alignment horizontal="right"/>
    </xf>
    <xf numFmtId="0" fontId="55" fillId="0" borderId="22" xfId="0" applyFont="1" applyBorder="1" applyProtection="1">
      <protection locked="0"/>
    </xf>
    <xf numFmtId="0" fontId="55" fillId="0" borderId="4" xfId="0" applyFont="1" applyBorder="1" applyProtection="1">
      <protection locked="0"/>
    </xf>
    <xf numFmtId="0" fontId="55" fillId="0" borderId="15" xfId="0" applyFont="1" applyBorder="1" applyProtection="1">
      <protection locked="0"/>
    </xf>
    <xf numFmtId="0" fontId="52" fillId="0" borderId="71" xfId="0" applyFont="1" applyBorder="1" applyAlignment="1">
      <alignment horizontal="right"/>
    </xf>
    <xf numFmtId="0" fontId="52" fillId="0" borderId="72" xfId="0" applyFont="1" applyBorder="1" applyAlignment="1">
      <alignment horizontal="right"/>
    </xf>
    <xf numFmtId="0" fontId="52" fillId="0" borderId="73" xfId="0" applyFont="1" applyBorder="1" applyAlignment="1" applyProtection="1">
      <alignment horizontal="left" vertical="center" wrapText="1"/>
      <protection locked="0"/>
    </xf>
    <xf numFmtId="0" fontId="52" fillId="0" borderId="74" xfId="0" applyFont="1" applyBorder="1" applyAlignment="1" applyProtection="1">
      <alignment horizontal="left" vertical="center" wrapText="1"/>
      <protection locked="0"/>
    </xf>
    <xf numFmtId="0" fontId="52" fillId="0" borderId="75" xfId="0" applyFont="1" applyBorder="1" applyAlignment="1" applyProtection="1">
      <alignment horizontal="left" vertical="center" wrapText="1"/>
      <protection locked="0"/>
    </xf>
    <xf numFmtId="0" fontId="52" fillId="0" borderId="76" xfId="0" applyFont="1" applyBorder="1" applyAlignment="1">
      <alignment horizontal="left" vertical="top" wrapText="1"/>
    </xf>
    <xf numFmtId="0" fontId="52" fillId="0" borderId="77" xfId="0" applyFont="1" applyBorder="1" applyAlignment="1">
      <alignment horizontal="left" vertical="top" wrapText="1"/>
    </xf>
    <xf numFmtId="0" fontId="52" fillId="0" borderId="78" xfId="0" applyFont="1" applyBorder="1" applyAlignment="1">
      <alignment horizontal="left" vertical="top" wrapText="1"/>
    </xf>
    <xf numFmtId="0" fontId="55" fillId="0" borderId="76" xfId="0" applyFont="1" applyBorder="1" applyAlignment="1" applyProtection="1">
      <alignment horizontal="left" vertical="top" wrapText="1"/>
      <protection locked="0"/>
    </xf>
    <xf numFmtId="0" fontId="55" fillId="0" borderId="77" xfId="0" applyFont="1" applyBorder="1" applyAlignment="1" applyProtection="1">
      <alignment horizontal="left" vertical="top" wrapText="1"/>
      <protection locked="0"/>
    </xf>
    <xf numFmtId="0" fontId="55" fillId="0" borderId="78" xfId="0" applyFont="1" applyBorder="1" applyAlignment="1" applyProtection="1">
      <alignment horizontal="left" vertical="top" wrapText="1"/>
      <protection locked="0"/>
    </xf>
    <xf numFmtId="0" fontId="58" fillId="0" borderId="79" xfId="0" applyFont="1" applyBorder="1" applyAlignment="1" applyProtection="1">
      <alignment vertical="top" wrapText="1"/>
      <protection locked="0"/>
    </xf>
    <xf numFmtId="0" fontId="58" fillId="0" borderId="80" xfId="0" applyFont="1" applyBorder="1" applyAlignment="1" applyProtection="1">
      <alignment vertical="top" wrapText="1"/>
      <protection locked="0"/>
    </xf>
    <xf numFmtId="0" fontId="58" fillId="0" borderId="23" xfId="0" applyFont="1" applyBorder="1" applyAlignment="1" applyProtection="1">
      <alignment vertical="top" wrapText="1"/>
      <protection locked="0"/>
    </xf>
    <xf numFmtId="0" fontId="58" fillId="0" borderId="22" xfId="0" applyFont="1" applyBorder="1" applyAlignment="1" applyProtection="1">
      <alignment vertical="top" wrapText="1"/>
      <protection locked="0"/>
    </xf>
    <xf numFmtId="0" fontId="58" fillId="0" borderId="4" xfId="0" applyFont="1" applyBorder="1" applyAlignment="1" applyProtection="1">
      <alignment vertical="top" wrapText="1"/>
      <protection locked="0"/>
    </xf>
    <xf numFmtId="0" fontId="58" fillId="0" borderId="6" xfId="0" applyFont="1" applyBorder="1" applyAlignment="1" applyProtection="1">
      <alignment vertical="top" wrapText="1"/>
      <protection locked="0"/>
    </xf>
    <xf numFmtId="0" fontId="58" fillId="0" borderId="81" xfId="0" applyFont="1" applyBorder="1" applyAlignment="1" applyProtection="1">
      <alignment vertical="top" wrapText="1"/>
      <protection locked="0"/>
    </xf>
    <xf numFmtId="0" fontId="58" fillId="0" borderId="82" xfId="0" applyFont="1" applyBorder="1" applyAlignment="1" applyProtection="1">
      <alignment vertical="top" wrapText="1"/>
      <protection locked="0"/>
    </xf>
    <xf numFmtId="0" fontId="58" fillId="0" borderId="62" xfId="0" applyFont="1" applyBorder="1" applyAlignment="1" applyProtection="1">
      <alignment vertical="top" wrapText="1"/>
      <protection locked="0"/>
    </xf>
    <xf numFmtId="0" fontId="56" fillId="21" borderId="3" xfId="5" applyFont="1" applyFill="1" applyBorder="1" applyAlignment="1" applyProtection="1">
      <alignment horizontal="center"/>
    </xf>
    <xf numFmtId="0" fontId="56" fillId="21" borderId="48" xfId="5" applyFont="1" applyFill="1" applyBorder="1" applyAlignment="1" applyProtection="1">
      <alignment horizontal="center"/>
    </xf>
    <xf numFmtId="0" fontId="52" fillId="22" borderId="0" xfId="9" applyFont="1" applyFill="1" applyAlignment="1" applyProtection="1">
      <alignment horizontal="center"/>
    </xf>
    <xf numFmtId="0" fontId="55" fillId="0" borderId="0" xfId="0" applyFont="1" applyAlignment="1" applyProtection="1">
      <alignment horizontal="right" vertical="top"/>
      <protection locked="0"/>
    </xf>
    <xf numFmtId="0" fontId="55" fillId="0" borderId="8" xfId="0" applyFont="1" applyBorder="1" applyAlignment="1">
      <alignment horizontal="left" vertical="top" wrapText="1"/>
    </xf>
    <xf numFmtId="0" fontId="55" fillId="0" borderId="11" xfId="0" applyFont="1" applyBorder="1" applyAlignment="1">
      <alignment horizontal="left" vertical="top" wrapText="1"/>
    </xf>
    <xf numFmtId="42" fontId="58" fillId="25" borderId="8" xfId="2" applyFont="1" applyFill="1" applyBorder="1" applyAlignment="1" applyProtection="1">
      <alignment horizontal="center"/>
      <protection locked="0"/>
    </xf>
    <xf numFmtId="42" fontId="58" fillId="25" borderId="11" xfId="2" applyFont="1" applyFill="1" applyBorder="1" applyAlignment="1" applyProtection="1">
      <alignment horizontal="center"/>
      <protection locked="0"/>
    </xf>
    <xf numFmtId="0" fontId="53" fillId="0" borderId="0" xfId="0" applyFont="1" applyAlignment="1" applyProtection="1">
      <alignment horizontal="center" vertical="center" wrapText="1"/>
      <protection locked="0"/>
    </xf>
    <xf numFmtId="0" fontId="53" fillId="0" borderId="66" xfId="0" applyFont="1" applyBorder="1" applyAlignment="1" applyProtection="1">
      <alignment horizontal="center" vertical="center" wrapText="1"/>
      <protection locked="0"/>
    </xf>
    <xf numFmtId="0" fontId="53" fillId="0" borderId="47" xfId="0" applyFont="1" applyBorder="1" applyAlignment="1" applyProtection="1">
      <alignment horizontal="center" vertical="center" wrapText="1"/>
      <protection locked="0"/>
    </xf>
    <xf numFmtId="0" fontId="58" fillId="19" borderId="34" xfId="8" applyFont="1" applyFill="1" applyBorder="1" applyAlignment="1" applyProtection="1">
      <alignment horizontal="center" vertical="top" wrapText="1"/>
      <protection locked="0"/>
    </xf>
    <xf numFmtId="0" fontId="58" fillId="19" borderId="36" xfId="8" applyFont="1" applyFill="1" applyBorder="1" applyAlignment="1" applyProtection="1">
      <alignment horizontal="center" vertical="top" wrapText="1"/>
      <protection locked="0"/>
    </xf>
    <xf numFmtId="0" fontId="58" fillId="19" borderId="40" xfId="8" applyFont="1" applyFill="1" applyBorder="1" applyAlignment="1" applyProtection="1">
      <alignment horizontal="center" vertical="top" wrapText="1"/>
      <protection locked="0"/>
    </xf>
    <xf numFmtId="0" fontId="58" fillId="19" borderId="43" xfId="8" applyFont="1" applyFill="1" applyBorder="1" applyAlignment="1" applyProtection="1">
      <alignment horizontal="center" vertical="top" wrapText="1"/>
      <protection locked="0"/>
    </xf>
    <xf numFmtId="0" fontId="58" fillId="19" borderId="37" xfId="8" applyFont="1" applyFill="1" applyBorder="1" applyAlignment="1" applyProtection="1">
      <alignment horizontal="left" vertical="top" wrapText="1"/>
      <protection locked="0"/>
    </xf>
    <xf numFmtId="0" fontId="58" fillId="19" borderId="41" xfId="8" applyFont="1" applyFill="1" applyBorder="1" applyAlignment="1" applyProtection="1">
      <alignment horizontal="left" vertical="top" wrapText="1"/>
      <protection locked="0"/>
    </xf>
    <xf numFmtId="0" fontId="52" fillId="20" borderId="3" xfId="0" applyFont="1" applyFill="1" applyBorder="1" applyAlignment="1" applyProtection="1">
      <alignment horizontal="left" vertical="center" wrapText="1"/>
      <protection locked="0"/>
    </xf>
    <xf numFmtId="0" fontId="52" fillId="20" borderId="2" xfId="0" applyFont="1" applyFill="1" applyBorder="1" applyAlignment="1" applyProtection="1">
      <alignment horizontal="left" vertical="center" wrapText="1"/>
      <protection locked="0"/>
    </xf>
    <xf numFmtId="0" fontId="52" fillId="20" borderId="47" xfId="0" applyFont="1" applyFill="1" applyBorder="1" applyAlignment="1" applyProtection="1">
      <alignment horizontal="left" vertical="center" wrapText="1"/>
      <protection locked="0"/>
    </xf>
    <xf numFmtId="0" fontId="52" fillId="21" borderId="5" xfId="5" applyFont="1" applyFill="1" applyBorder="1" applyAlignment="1" applyProtection="1">
      <alignment horizontal="center"/>
    </xf>
    <xf numFmtId="0" fontId="52" fillId="21" borderId="1" xfId="5" applyFont="1" applyFill="1" applyBorder="1" applyAlignment="1" applyProtection="1">
      <alignment horizontal="center"/>
    </xf>
    <xf numFmtId="0" fontId="52" fillId="22" borderId="45" xfId="9" applyFont="1" applyFill="1" applyBorder="1" applyAlignment="1" applyProtection="1">
      <alignment horizontal="center"/>
    </xf>
    <xf numFmtId="0" fontId="52" fillId="22" borderId="1" xfId="9" applyFont="1" applyFill="1" applyBorder="1" applyAlignment="1" applyProtection="1">
      <alignment horizontal="center"/>
    </xf>
  </cellXfs>
  <cellStyles count="22">
    <cellStyle name="20% - Accent3" xfId="6" builtinId="38"/>
    <cellStyle name="20% - Accent3 2" xfId="18" xr:uid="{516FD4C9-E2DA-41CE-A094-14FB1679E131}"/>
    <cellStyle name="20% - Accent4" xfId="8" builtinId="42"/>
    <cellStyle name="20% - Accent4 2" xfId="19" xr:uid="{EE706D33-0957-4A00-8238-F6D2F7F29BFB}"/>
    <cellStyle name="20% - Accent5" xfId="10" builtinId="46"/>
    <cellStyle name="20% - Accent5 2" xfId="20" xr:uid="{8391AAD6-98F8-42EC-BC93-8C85604ADB79}"/>
    <cellStyle name="20% - Accent6" xfId="12" builtinId="50"/>
    <cellStyle name="20% - Accent6 2" xfId="21" xr:uid="{236142C5-2413-4905-B431-EC1B155F01CB}"/>
    <cellStyle name="40% - Accent2" xfId="4" builtinId="35"/>
    <cellStyle name="40% - Accent2 2" xfId="17" xr:uid="{798953C1-B4DC-4E3C-A90E-A575F2ECEA88}"/>
    <cellStyle name="60% - Accent3" xfId="7" builtinId="40"/>
    <cellStyle name="60% - Accent5" xfId="11" builtinId="48"/>
    <cellStyle name="60% - Accent6" xfId="13" builtinId="52"/>
    <cellStyle name="Accent2" xfId="3" builtinId="33"/>
    <cellStyle name="Accent3" xfId="5" builtinId="37"/>
    <cellStyle name="Accent5" xfId="9" builtinId="45"/>
    <cellStyle name="Currency [0]" xfId="2" builtinId="7"/>
    <cellStyle name="Currency [0] 2" xfId="16" xr:uid="{3EDE6069-4E12-415A-B219-384D2F8EA372}"/>
    <cellStyle name="Normal" xfId="0" builtinId="0"/>
    <cellStyle name="Normal 2" xfId="1" xr:uid="{00000000-0005-0000-0000-00000F000000}"/>
    <cellStyle name="Normal 3" xfId="14" xr:uid="{00000000-0005-0000-0000-000010000000}"/>
    <cellStyle name="Normal 4" xfId="15" xr:uid="{D6F8207E-5AFE-4312-BD21-26E256F1FC85}"/>
  </cellStyles>
  <dxfs count="0"/>
  <tableStyles count="0" defaultTableStyle="TableStyleMedium2" defaultPivotStyle="PivotStyleLight16"/>
  <colors>
    <mruColors>
      <color rgb="FF0000CC"/>
      <color rgb="FF990000"/>
      <color rgb="FFFFFF99"/>
      <color rgb="FF0033CC"/>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133351</xdr:colOff>
      <xdr:row>0</xdr:row>
      <xdr:rowOff>85726</xdr:rowOff>
    </xdr:from>
    <xdr:to>
      <xdr:col>1</xdr:col>
      <xdr:colOff>182880</xdr:colOff>
      <xdr:row>1</xdr:row>
      <xdr:rowOff>30480</xdr:rowOff>
    </xdr:to>
    <xdr:pic>
      <xdr:nvPicPr>
        <xdr:cNvPr id="2" name="Picture 1">
          <a:extLst>
            <a:ext uri="{FF2B5EF4-FFF2-40B4-BE49-F238E27FC236}">
              <a16:creationId xmlns:a16="http://schemas.microsoft.com/office/drawing/2014/main" id="{51314BF3-84D3-41DD-90EC-D4C4351245F5}"/>
            </a:ext>
          </a:extLst>
        </xdr:cNvPr>
        <xdr:cNvPicPr>
          <a:picLocks noChangeAspect="1"/>
        </xdr:cNvPicPr>
      </xdr:nvPicPr>
      <xdr:blipFill>
        <a:blip xmlns:r="http://schemas.openxmlformats.org/officeDocument/2006/relationships" r:embed="rId1"/>
        <a:stretch>
          <a:fillRect/>
        </a:stretch>
      </xdr:blipFill>
      <xdr:spPr>
        <a:xfrm>
          <a:off x="133351" y="85726"/>
          <a:ext cx="346709" cy="28765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9:J13"/>
  <sheetViews>
    <sheetView workbookViewId="0">
      <selection activeCell="E15" sqref="E15"/>
    </sheetView>
  </sheetViews>
  <sheetFormatPr defaultRowHeight="13.2" x14ac:dyDescent="0.25"/>
  <sheetData>
    <row r="9" spans="1:10" ht="81" customHeight="1" x14ac:dyDescent="0.5">
      <c r="A9" s="376" t="s">
        <v>275</v>
      </c>
      <c r="B9" s="376"/>
      <c r="C9" s="376"/>
      <c r="D9" s="376"/>
      <c r="E9" s="376"/>
      <c r="F9" s="376"/>
      <c r="G9" s="376"/>
      <c r="H9" s="376"/>
      <c r="I9" s="376"/>
      <c r="J9" s="26"/>
    </row>
    <row r="11" spans="1:10" x14ac:dyDescent="0.25">
      <c r="A11" s="377" t="s">
        <v>276</v>
      </c>
      <c r="B11" s="378"/>
      <c r="C11" s="378"/>
      <c r="D11" s="378"/>
      <c r="E11" s="378"/>
      <c r="F11" s="378"/>
      <c r="G11" s="378"/>
      <c r="H11" s="378"/>
      <c r="I11" s="378"/>
    </row>
    <row r="13" spans="1:10" x14ac:dyDescent="0.25">
      <c r="A13" s="377" t="s">
        <v>475</v>
      </c>
      <c r="B13" s="378"/>
      <c r="C13" s="378"/>
      <c r="D13" s="378"/>
      <c r="E13" s="378"/>
      <c r="F13" s="378"/>
      <c r="G13" s="378"/>
      <c r="H13" s="378"/>
      <c r="I13" s="378"/>
    </row>
  </sheetData>
  <mergeCells count="3">
    <mergeCell ref="A9:I9"/>
    <mergeCell ref="A11:I11"/>
    <mergeCell ref="A13:I13"/>
  </mergeCells>
  <printOptions horizontalCentered="1" verticalCentered="1"/>
  <pageMargins left="0.70866141732283472" right="0.70866141732283472" top="0.74803149606299213" bottom="0.74803149606299213"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70AA2F-001F-4E35-A75E-E6264428809F}">
  <sheetPr>
    <pageSetUpPr fitToPage="1"/>
  </sheetPr>
  <dimension ref="A1:L73"/>
  <sheetViews>
    <sheetView tabSelected="1" topLeftCell="A8" workbookViewId="0">
      <selection activeCell="J16" sqref="J16"/>
    </sheetView>
  </sheetViews>
  <sheetFormatPr defaultColWidth="9.33203125" defaultRowHeight="13.8" x14ac:dyDescent="0.3"/>
  <cols>
    <col min="1" max="1" width="4.33203125" style="272" customWidth="1"/>
    <col min="2" max="2" width="40.33203125" style="272" customWidth="1"/>
    <col min="3" max="4" width="13.44140625" style="272" customWidth="1"/>
    <col min="5" max="5" width="4.44140625" style="272" customWidth="1"/>
    <col min="6" max="6" width="40.33203125" style="272" customWidth="1"/>
    <col min="7" max="8" width="13.44140625" style="272" customWidth="1"/>
    <col min="9" max="16384" width="9.33203125" style="272"/>
  </cols>
  <sheetData>
    <row r="1" spans="1:11" ht="27" customHeight="1" thickTop="1" thickBot="1" x14ac:dyDescent="0.35">
      <c r="A1" s="484" t="s">
        <v>477</v>
      </c>
      <c r="B1" s="485"/>
      <c r="C1" s="268" t="s">
        <v>368</v>
      </c>
      <c r="D1" s="487" t="str">
        <f>SOFA!A1</f>
        <v>The PCC of St Ledger's Church, Ambridge</v>
      </c>
      <c r="E1" s="488"/>
      <c r="F1" s="269" t="s">
        <v>369</v>
      </c>
      <c r="G1" s="270" t="s">
        <v>370</v>
      </c>
      <c r="H1" s="271"/>
    </row>
    <row r="2" spans="1:11" ht="13.5" customHeight="1" thickTop="1" thickBot="1" x14ac:dyDescent="0.35">
      <c r="A2" s="484"/>
      <c r="B2" s="486"/>
      <c r="C2" s="273"/>
      <c r="D2" s="489"/>
      <c r="E2" s="490"/>
      <c r="F2" s="491"/>
      <c r="G2" s="274" t="s">
        <v>371</v>
      </c>
      <c r="H2" s="275"/>
    </row>
    <row r="3" spans="1:11" ht="13.5" customHeight="1" thickTop="1" thickBot="1" x14ac:dyDescent="0.35">
      <c r="A3" s="276">
        <v>30</v>
      </c>
      <c r="B3" s="493" t="s">
        <v>439</v>
      </c>
      <c r="C3" s="494"/>
      <c r="D3" s="494"/>
      <c r="E3" s="495"/>
      <c r="F3" s="492"/>
      <c r="G3" s="277" t="s">
        <v>279</v>
      </c>
      <c r="H3" s="278" t="s">
        <v>280</v>
      </c>
    </row>
    <row r="4" spans="1:11" ht="4.5" customHeight="1" thickTop="1" x14ac:dyDescent="0.3">
      <c r="A4" s="279"/>
      <c r="B4" s="280"/>
      <c r="C4" s="280"/>
      <c r="D4" s="281"/>
      <c r="E4" s="282"/>
      <c r="F4" s="283"/>
      <c r="G4" s="283"/>
      <c r="H4" s="281"/>
    </row>
    <row r="5" spans="1:11" ht="13.5" customHeight="1" x14ac:dyDescent="0.3">
      <c r="A5" s="496" t="s">
        <v>300</v>
      </c>
      <c r="B5" s="497"/>
      <c r="C5" s="284" t="s">
        <v>281</v>
      </c>
      <c r="D5" s="285" t="s">
        <v>282</v>
      </c>
      <c r="E5" s="498" t="s">
        <v>301</v>
      </c>
      <c r="F5" s="499"/>
      <c r="G5" s="286" t="s">
        <v>281</v>
      </c>
      <c r="H5" s="287" t="s">
        <v>282</v>
      </c>
      <c r="J5" s="288" t="s">
        <v>312</v>
      </c>
      <c r="K5" s="289"/>
    </row>
    <row r="6" spans="1:11" ht="13.5" customHeight="1" x14ac:dyDescent="0.3">
      <c r="A6" s="476"/>
      <c r="B6" s="477"/>
      <c r="C6" s="290" t="s">
        <v>283</v>
      </c>
      <c r="D6" s="291" t="s">
        <v>283</v>
      </c>
      <c r="E6" s="478"/>
      <c r="F6" s="478"/>
      <c r="G6" s="292" t="s">
        <v>283</v>
      </c>
      <c r="H6" s="293" t="s">
        <v>283</v>
      </c>
      <c r="J6" s="288"/>
      <c r="K6" s="289"/>
    </row>
    <row r="7" spans="1:11" ht="13.5" customHeight="1" x14ac:dyDescent="0.3">
      <c r="A7" s="240"/>
      <c r="B7" s="294" t="s">
        <v>372</v>
      </c>
      <c r="C7" s="295"/>
      <c r="D7" s="295"/>
      <c r="E7" s="296"/>
      <c r="F7" s="297" t="s">
        <v>284</v>
      </c>
      <c r="G7" s="298"/>
      <c r="H7" s="299"/>
      <c r="J7" s="288" t="s">
        <v>373</v>
      </c>
      <c r="K7" s="289"/>
    </row>
    <row r="8" spans="1:11" ht="13.5" customHeight="1" x14ac:dyDescent="0.3">
      <c r="A8" s="300">
        <v>1</v>
      </c>
      <c r="B8" s="241" t="s">
        <v>447</v>
      </c>
      <c r="C8" s="301">
        <f>'Note 2 - Income'!D9+'Note 2 - Income'!E9+'Note 2 - Income'!D10+'Note 2 - Income'!E10</f>
        <v>0</v>
      </c>
      <c r="D8" s="302">
        <f>'Note 2 - Income'!F9+'Note 2 - Income'!F10</f>
        <v>0</v>
      </c>
      <c r="E8" s="272">
        <v>17</v>
      </c>
      <c r="F8" s="241" t="s">
        <v>352</v>
      </c>
      <c r="G8" s="303">
        <f>'Note 3 - Expenditure'!D11+'Note 3 - Expenditure'!E11</f>
        <v>0</v>
      </c>
      <c r="H8" s="303">
        <f>'Note 3 - Expenditure'!F11</f>
        <v>0</v>
      </c>
      <c r="J8" s="288" t="s">
        <v>313</v>
      </c>
      <c r="K8" s="289"/>
    </row>
    <row r="9" spans="1:11" ht="13.5" customHeight="1" x14ac:dyDescent="0.3">
      <c r="A9" s="300">
        <v>3</v>
      </c>
      <c r="B9" s="241" t="s">
        <v>33</v>
      </c>
      <c r="C9" s="301">
        <f>'Note 2 - Income'!D11+'Note 2 - Income'!E11</f>
        <v>0</v>
      </c>
      <c r="D9" s="302">
        <f>'Note 2 - Income'!F11</f>
        <v>0</v>
      </c>
      <c r="F9" s="297" t="s">
        <v>285</v>
      </c>
      <c r="G9" s="304"/>
      <c r="H9" s="304"/>
      <c r="J9" s="288" t="s">
        <v>314</v>
      </c>
      <c r="K9" s="289"/>
    </row>
    <row r="10" spans="1:11" s="368" customFormat="1" ht="27" customHeight="1" x14ac:dyDescent="0.25">
      <c r="A10" s="305">
        <v>4</v>
      </c>
      <c r="B10" s="372" t="s">
        <v>374</v>
      </c>
      <c r="C10" s="375">
        <f>'Note 2 - Income'!D12+'Note 2 - Income'!E12</f>
        <v>0</v>
      </c>
      <c r="D10" s="373">
        <f>'Note 2 - Income'!F12</f>
        <v>0</v>
      </c>
      <c r="E10" s="368">
        <v>18</v>
      </c>
      <c r="F10" s="366" t="s">
        <v>286</v>
      </c>
      <c r="G10" s="374">
        <f>'Note 3 - Expenditure'!D14+'Note 3 - Expenditure'!E14</f>
        <v>0</v>
      </c>
      <c r="H10" s="374">
        <f>'Note 3 - Expenditure'!F14</f>
        <v>0</v>
      </c>
      <c r="J10" s="371"/>
      <c r="K10" s="365"/>
    </row>
    <row r="11" spans="1:11" ht="13.5" customHeight="1" x14ac:dyDescent="0.3">
      <c r="A11" s="479">
        <v>6</v>
      </c>
      <c r="B11" s="480" t="s">
        <v>375</v>
      </c>
      <c r="C11" s="482">
        <f>'Note 2 - Income'!D13+'Note 2 - Income'!E13</f>
        <v>0</v>
      </c>
      <c r="D11" s="482">
        <f>'Note 2 - Income'!F13</f>
        <v>0</v>
      </c>
      <c r="E11" s="307">
        <v>19</v>
      </c>
      <c r="F11" s="242" t="s">
        <v>287</v>
      </c>
      <c r="G11" s="303">
        <f>'Note 3 - Expenditure'!D15+'Note 3 - Expenditure'!E15</f>
        <v>0</v>
      </c>
      <c r="H11" s="303">
        <f>'Note 3 - Expenditure'!F15</f>
        <v>0</v>
      </c>
      <c r="J11" s="288"/>
      <c r="K11" s="289"/>
    </row>
    <row r="12" spans="1:11" ht="13.5" customHeight="1" x14ac:dyDescent="0.3">
      <c r="A12" s="479"/>
      <c r="B12" s="481"/>
      <c r="C12" s="483"/>
      <c r="D12" s="483"/>
      <c r="E12" s="272">
        <v>20</v>
      </c>
      <c r="F12" s="241" t="s">
        <v>289</v>
      </c>
      <c r="G12" s="303">
        <f>'Note 3 - Expenditure'!D16+'Note 3 - Expenditure'!E16</f>
        <v>0</v>
      </c>
      <c r="H12" s="303">
        <f>'Note 3 - Expenditure'!F16</f>
        <v>0</v>
      </c>
      <c r="J12" s="288"/>
      <c r="K12" s="289"/>
    </row>
    <row r="13" spans="1:11" ht="13.5" customHeight="1" x14ac:dyDescent="0.3">
      <c r="A13" s="300">
        <v>7</v>
      </c>
      <c r="B13" s="241" t="s">
        <v>290</v>
      </c>
      <c r="C13" s="301">
        <f>'Note 2 - Income'!D14+'Note 2 - Income'!E14</f>
        <v>0</v>
      </c>
      <c r="D13" s="302">
        <f>'Note 2 - Income'!F14</f>
        <v>0</v>
      </c>
      <c r="E13" s="272">
        <v>21</v>
      </c>
      <c r="F13" s="241" t="s">
        <v>291</v>
      </c>
      <c r="G13" s="303">
        <f>'Note 3 - Expenditure'!D17+'Note 3 - Expenditure'!E17</f>
        <v>0</v>
      </c>
      <c r="H13" s="303">
        <f>'Note 3 - Expenditure'!F17</f>
        <v>0</v>
      </c>
      <c r="J13" s="288"/>
      <c r="K13" s="289"/>
    </row>
    <row r="14" spans="1:11" ht="13.5" customHeight="1" x14ac:dyDescent="0.3">
      <c r="A14" s="300">
        <v>8</v>
      </c>
      <c r="B14" s="241" t="s">
        <v>292</v>
      </c>
      <c r="C14" s="301">
        <f>'Note 2 - Income'!D15+'Note 2 - Income'!E15</f>
        <v>0</v>
      </c>
      <c r="D14" s="302">
        <f>'Note 2 - Income'!F15</f>
        <v>0</v>
      </c>
      <c r="F14" s="297" t="s">
        <v>293</v>
      </c>
      <c r="G14" s="304"/>
      <c r="H14" s="308"/>
      <c r="J14" s="288"/>
      <c r="K14" s="289"/>
    </row>
    <row r="15" spans="1:11" ht="13.5" customHeight="1" x14ac:dyDescent="0.3">
      <c r="A15" s="300"/>
      <c r="B15" s="309" t="s">
        <v>343</v>
      </c>
      <c r="C15" s="310">
        <f>SUM(C8:C14)</f>
        <v>0</v>
      </c>
      <c r="D15" s="310">
        <f>SUM(D8:D14)</f>
        <v>0</v>
      </c>
      <c r="E15" s="272">
        <v>22</v>
      </c>
      <c r="F15" s="241" t="s">
        <v>353</v>
      </c>
      <c r="G15" s="303">
        <f>'Note 3 - Expenditure'!D19+'Note 3 - Expenditure'!E19</f>
        <v>0</v>
      </c>
      <c r="H15" s="303">
        <f>'Note 3 - Expenditure'!F19</f>
        <v>0</v>
      </c>
      <c r="J15" s="288"/>
      <c r="K15" s="289"/>
    </row>
    <row r="16" spans="1:11" ht="13.5" customHeight="1" x14ac:dyDescent="0.3">
      <c r="A16" s="300"/>
      <c r="B16" s="311" t="s">
        <v>294</v>
      </c>
      <c r="C16" s="295"/>
      <c r="D16" s="295"/>
      <c r="E16" s="272">
        <v>23</v>
      </c>
      <c r="F16" s="241" t="s">
        <v>376</v>
      </c>
      <c r="G16" s="303">
        <f>'Note 3 - Expenditure'!D20+'Note 3 - Expenditure'!E20</f>
        <v>0</v>
      </c>
      <c r="H16" s="303">
        <f>'Note 3 - Expenditure'!F20</f>
        <v>0</v>
      </c>
      <c r="J16" s="288"/>
      <c r="K16" s="289"/>
    </row>
    <row r="17" spans="1:12" ht="13.5" customHeight="1" x14ac:dyDescent="0.3">
      <c r="A17" s="300">
        <v>9</v>
      </c>
      <c r="B17" s="312" t="s">
        <v>377</v>
      </c>
      <c r="C17" s="313">
        <f>'Note 2 - Income'!D23+'Note 2 - Income'!E23</f>
        <v>0</v>
      </c>
      <c r="D17" s="314">
        <f>'Note 2 - Income'!F23</f>
        <v>0</v>
      </c>
      <c r="E17" s="272">
        <v>24</v>
      </c>
      <c r="F17" s="241" t="s">
        <v>295</v>
      </c>
      <c r="G17" s="303">
        <f>'Note 3 - Expenditure'!D21+'Note 3 - Expenditure'!E21</f>
        <v>0</v>
      </c>
      <c r="H17" s="303">
        <f>'Note 3 - Expenditure'!F21</f>
        <v>0</v>
      </c>
      <c r="J17" s="288"/>
      <c r="K17" s="289"/>
    </row>
    <row r="18" spans="1:12" ht="13.5" customHeight="1" x14ac:dyDescent="0.3">
      <c r="A18" s="300"/>
      <c r="B18" s="311" t="s">
        <v>378</v>
      </c>
      <c r="C18" s="295"/>
      <c r="D18" s="295"/>
      <c r="E18" s="272">
        <v>25</v>
      </c>
      <c r="F18" s="241" t="s">
        <v>296</v>
      </c>
      <c r="G18" s="303">
        <f>'Note 3 - Expenditure'!D22+'Note 3 - Expenditure'!E22+'Note 3 - Expenditure'!D23+'Note 3 - Expenditure'!E23</f>
        <v>0</v>
      </c>
      <c r="H18" s="303">
        <f>'Note 3 - Expenditure'!F22+'Note 3 - Expenditure'!F23</f>
        <v>0</v>
      </c>
      <c r="J18" s="288"/>
      <c r="K18" s="289"/>
    </row>
    <row r="19" spans="1:12" ht="13.5" customHeight="1" x14ac:dyDescent="0.3">
      <c r="A19" s="300">
        <v>10</v>
      </c>
      <c r="B19" s="312" t="s">
        <v>379</v>
      </c>
      <c r="C19" s="313">
        <f>'Note 2 - Income'!D31+'Note 2 - Income'!E31</f>
        <v>0</v>
      </c>
      <c r="D19" s="314">
        <f>'Note 2 - Income'!F31</f>
        <v>0</v>
      </c>
      <c r="F19" s="297" t="s">
        <v>297</v>
      </c>
      <c r="G19" s="304"/>
      <c r="H19" s="304"/>
      <c r="J19" s="288"/>
      <c r="K19" s="289"/>
    </row>
    <row r="20" spans="1:12" ht="13.5" customHeight="1" x14ac:dyDescent="0.3">
      <c r="A20" s="300"/>
      <c r="B20" s="311" t="s">
        <v>285</v>
      </c>
      <c r="C20" s="295"/>
      <c r="D20" s="295"/>
      <c r="E20" s="272">
        <v>27</v>
      </c>
      <c r="F20" s="241" t="s">
        <v>298</v>
      </c>
      <c r="G20" s="303">
        <f>'Note 3 - Expenditure'!D25+'Note 3 - Expenditure'!E25</f>
        <v>0</v>
      </c>
      <c r="H20" s="303">
        <f>'Note 3 - Expenditure'!F25</f>
        <v>0</v>
      </c>
      <c r="I20" s="315"/>
      <c r="J20" s="288"/>
      <c r="K20" s="289"/>
    </row>
    <row r="21" spans="1:12" ht="25.5" customHeight="1" x14ac:dyDescent="0.3">
      <c r="A21" s="316">
        <v>11</v>
      </c>
      <c r="B21" s="306" t="s">
        <v>380</v>
      </c>
      <c r="C21" s="313">
        <f>'Note 2 - Income'!D33+'Note 2 - Income'!E33</f>
        <v>0</v>
      </c>
      <c r="D21" s="314">
        <f>'Note 2 - Income'!F33</f>
        <v>0</v>
      </c>
      <c r="E21" s="307">
        <v>28</v>
      </c>
      <c r="F21" s="306" t="s">
        <v>381</v>
      </c>
      <c r="G21" s="303">
        <f>'Note 3 - Expenditure'!D26+'Note 3 - Expenditure'!E26</f>
        <v>0</v>
      </c>
      <c r="H21" s="303">
        <f>'Note 3 - Expenditure'!F26</f>
        <v>0</v>
      </c>
      <c r="I21" s="317"/>
      <c r="J21" s="288"/>
      <c r="K21" s="289"/>
    </row>
    <row r="22" spans="1:12" ht="25.5" customHeight="1" x14ac:dyDescent="0.3">
      <c r="A22" s="316">
        <v>12</v>
      </c>
      <c r="B22" s="306" t="s">
        <v>382</v>
      </c>
      <c r="C22" s="313">
        <f>SUM('Note 2 - Income'!D34:D38)+SUM('Note 2 - Income'!E34:E38)</f>
        <v>0</v>
      </c>
      <c r="D22" s="314">
        <f>SUM('Note 2 - Income'!F34:F38)</f>
        <v>0</v>
      </c>
      <c r="E22" s="307">
        <v>29</v>
      </c>
      <c r="F22" s="306" t="s">
        <v>355</v>
      </c>
      <c r="G22" s="303">
        <f>'Note 3 - Expenditure'!D27+'Note 3 - Expenditure'!E27</f>
        <v>0</v>
      </c>
      <c r="H22" s="303">
        <f>'Note 3 - Expenditure'!F27</f>
        <v>0</v>
      </c>
      <c r="I22" s="317"/>
      <c r="J22" s="288"/>
      <c r="K22" s="289"/>
    </row>
    <row r="23" spans="1:12" ht="13.5" customHeight="1" x14ac:dyDescent="0.3">
      <c r="A23" s="300"/>
      <c r="B23" s="311" t="s">
        <v>383</v>
      </c>
      <c r="C23" s="295"/>
      <c r="D23" s="295"/>
      <c r="E23" s="318"/>
      <c r="F23" s="319" t="s">
        <v>384</v>
      </c>
      <c r="G23" s="304"/>
      <c r="H23" s="304"/>
      <c r="J23" s="320" t="s">
        <v>443</v>
      </c>
      <c r="L23" s="321">
        <f>C27-'Note 2 - Income'!D46-'Note 2 - Income'!E46-'Note 2 - Income'!F46</f>
        <v>0</v>
      </c>
    </row>
    <row r="24" spans="1:12" ht="27.75" customHeight="1" x14ac:dyDescent="0.3">
      <c r="A24" s="316">
        <v>13</v>
      </c>
      <c r="B24" s="306" t="s">
        <v>385</v>
      </c>
      <c r="C24" s="301">
        <f>'Note 2 - Income'!D43+'Note 2 - Income'!E43</f>
        <v>0</v>
      </c>
      <c r="D24" s="314">
        <f>'Note 2 - Income'!F43</f>
        <v>0</v>
      </c>
      <c r="E24" s="307">
        <v>99</v>
      </c>
      <c r="F24" s="306" t="s">
        <v>386</v>
      </c>
      <c r="G24" s="303"/>
      <c r="H24" s="303"/>
      <c r="J24" s="320" t="s">
        <v>316</v>
      </c>
      <c r="L24" s="321">
        <f>G27-'Note 3 - Expenditure'!D35-'Note 3 - Expenditure'!E35-'Note 3 - Expenditure'!F35</f>
        <v>0</v>
      </c>
    </row>
    <row r="25" spans="1:12" ht="13.5" customHeight="1" x14ac:dyDescent="0.3">
      <c r="A25" s="300"/>
      <c r="B25" s="322" t="s">
        <v>387</v>
      </c>
      <c r="C25" s="323" t="s">
        <v>388</v>
      </c>
      <c r="D25" s="323" t="s">
        <v>299</v>
      </c>
      <c r="F25" s="322" t="s">
        <v>387</v>
      </c>
      <c r="G25" s="323" t="s">
        <v>388</v>
      </c>
      <c r="H25" s="323" t="s">
        <v>299</v>
      </c>
      <c r="J25" s="320" t="s">
        <v>389</v>
      </c>
      <c r="L25" s="321">
        <f>G30+H30-Notes!D131-Notes!E131</f>
        <v>0</v>
      </c>
    </row>
    <row r="26" spans="1:12" ht="13.5" customHeight="1" x14ac:dyDescent="0.3">
      <c r="A26" s="300" t="s">
        <v>249</v>
      </c>
      <c r="B26" s="244" t="s">
        <v>390</v>
      </c>
      <c r="C26" s="324">
        <f>C15+C17+C19+C21+C22+C24</f>
        <v>0</v>
      </c>
      <c r="D26" s="324">
        <f>D15+D17+D19+D21+D22+D24</f>
        <v>0</v>
      </c>
      <c r="E26" s="300" t="s">
        <v>250</v>
      </c>
      <c r="F26" s="244" t="s">
        <v>301</v>
      </c>
      <c r="G26" s="324">
        <f>G8+G10+G11+G12+G13+G15+G16+G17+G18+G20+G21+G22+G24</f>
        <v>0</v>
      </c>
      <c r="H26" s="324">
        <f>H8+H10+H11+H12+H13+H15+H16+H17+H18+H20+H21+H22+H24</f>
        <v>0</v>
      </c>
      <c r="J26" s="288"/>
      <c r="K26" s="289"/>
    </row>
    <row r="27" spans="1:12" ht="13.5" customHeight="1" x14ac:dyDescent="0.3">
      <c r="A27" s="300" t="s">
        <v>302</v>
      </c>
      <c r="B27" s="243" t="s">
        <v>391</v>
      </c>
      <c r="C27" s="440">
        <f>C26+D26</f>
        <v>0</v>
      </c>
      <c r="D27" s="441"/>
      <c r="E27" s="300" t="s">
        <v>303</v>
      </c>
      <c r="F27" s="243" t="s">
        <v>391</v>
      </c>
      <c r="G27" s="440">
        <f>G26+H26</f>
        <v>0</v>
      </c>
      <c r="H27" s="441"/>
      <c r="J27" s="288"/>
      <c r="K27" s="289"/>
    </row>
    <row r="28" spans="1:12" ht="3.75" hidden="1" customHeight="1" x14ac:dyDescent="0.3">
      <c r="B28" s="289"/>
      <c r="F28" s="442"/>
      <c r="G28" s="442"/>
      <c r="H28" s="442"/>
      <c r="J28" s="288" t="s">
        <v>315</v>
      </c>
      <c r="K28" s="289"/>
    </row>
    <row r="29" spans="1:12" ht="13.5" customHeight="1" x14ac:dyDescent="0.3">
      <c r="A29" s="300"/>
      <c r="B29" s="325" t="s">
        <v>304</v>
      </c>
      <c r="C29" s="326"/>
      <c r="D29" s="327"/>
      <c r="F29" s="328" t="s">
        <v>392</v>
      </c>
      <c r="G29" s="329" t="s">
        <v>281</v>
      </c>
      <c r="H29" s="330" t="s">
        <v>282</v>
      </c>
    </row>
    <row r="30" spans="1:12" ht="13.5" customHeight="1" x14ac:dyDescent="0.3">
      <c r="A30" s="300">
        <v>14</v>
      </c>
      <c r="B30" s="244" t="s">
        <v>448</v>
      </c>
      <c r="C30" s="331"/>
      <c r="E30" s="272">
        <v>31</v>
      </c>
      <c r="F30" s="244" t="s">
        <v>472</v>
      </c>
      <c r="G30" s="332">
        <f>Notes!D131</f>
        <v>0</v>
      </c>
      <c r="H30" s="332">
        <f>Notes!E131</f>
        <v>0</v>
      </c>
      <c r="J30" s="333" t="s">
        <v>393</v>
      </c>
    </row>
    <row r="31" spans="1:12" ht="13.5" customHeight="1" x14ac:dyDescent="0.3">
      <c r="A31" s="300">
        <v>16</v>
      </c>
      <c r="B31" s="244" t="s">
        <v>351</v>
      </c>
      <c r="C31" s="331"/>
      <c r="E31" s="272">
        <v>32</v>
      </c>
      <c r="F31" s="244" t="s">
        <v>473</v>
      </c>
      <c r="G31" s="334">
        <f>Notes!H103</f>
        <v>0</v>
      </c>
      <c r="H31" s="334">
        <f>Notes!H106</f>
        <v>0</v>
      </c>
      <c r="J31" s="333" t="s">
        <v>394</v>
      </c>
    </row>
    <row r="32" spans="1:12" ht="4.5" customHeight="1" thickBot="1" x14ac:dyDescent="0.35">
      <c r="A32" s="300"/>
      <c r="B32" s="300"/>
      <c r="C32" s="335"/>
      <c r="F32" s="336"/>
      <c r="G32" s="336"/>
      <c r="H32" s="336"/>
    </row>
    <row r="33" spans="1:8" ht="13.5" customHeight="1" x14ac:dyDescent="0.3">
      <c r="B33" s="443" t="s">
        <v>395</v>
      </c>
      <c r="C33" s="444"/>
      <c r="D33" s="449" t="s">
        <v>307</v>
      </c>
      <c r="E33" s="450"/>
      <c r="F33" s="337"/>
      <c r="G33" s="338" t="s">
        <v>306</v>
      </c>
      <c r="H33" s="339"/>
    </row>
    <row r="34" spans="1:8" ht="13.5" customHeight="1" x14ac:dyDescent="0.3">
      <c r="B34" s="445"/>
      <c r="C34" s="446"/>
      <c r="D34" s="451" t="s">
        <v>308</v>
      </c>
      <c r="E34" s="452"/>
      <c r="F34" s="453"/>
      <c r="G34" s="454"/>
      <c r="H34" s="455"/>
    </row>
    <row r="35" spans="1:8" ht="13.5" customHeight="1" thickBot="1" x14ac:dyDescent="0.35">
      <c r="A35" s="340"/>
      <c r="B35" s="447"/>
      <c r="C35" s="448"/>
      <c r="D35" s="456" t="s">
        <v>396</v>
      </c>
      <c r="E35" s="457"/>
      <c r="F35" s="458"/>
      <c r="G35" s="459"/>
      <c r="H35" s="460"/>
    </row>
    <row r="36" spans="1:8" ht="4.5" customHeight="1" thickBot="1" x14ac:dyDescent="0.35">
      <c r="A36" s="340"/>
      <c r="B36" s="341"/>
      <c r="C36" s="342"/>
      <c r="D36" s="343"/>
      <c r="E36" s="343"/>
      <c r="F36" s="280"/>
      <c r="G36" s="280"/>
      <c r="H36" s="280"/>
    </row>
    <row r="37" spans="1:8" ht="13.5" customHeight="1" thickBot="1" x14ac:dyDescent="0.35">
      <c r="A37" s="340"/>
      <c r="B37" s="461" t="s">
        <v>474</v>
      </c>
      <c r="C37" s="462"/>
      <c r="D37" s="462"/>
      <c r="E37" s="462"/>
      <c r="F37" s="462"/>
      <c r="G37" s="462"/>
      <c r="H37" s="463"/>
    </row>
    <row r="38" spans="1:8" ht="45" customHeight="1" thickBot="1" x14ac:dyDescent="0.35">
      <c r="A38" s="344" t="s">
        <v>305</v>
      </c>
      <c r="B38" s="464"/>
      <c r="C38" s="465"/>
      <c r="D38" s="465"/>
      <c r="E38" s="465"/>
      <c r="F38" s="465"/>
      <c r="G38" s="465"/>
      <c r="H38" s="466"/>
    </row>
    <row r="39" spans="1:8" ht="40.5" customHeight="1" x14ac:dyDescent="0.3">
      <c r="A39" s="345">
        <v>30</v>
      </c>
      <c r="B39" s="346" t="s">
        <v>357</v>
      </c>
      <c r="C39" s="467" t="s">
        <v>397</v>
      </c>
      <c r="D39" s="468"/>
      <c r="E39" s="468"/>
      <c r="F39" s="468"/>
      <c r="G39" s="468"/>
      <c r="H39" s="469"/>
    </row>
    <row r="40" spans="1:8" ht="40.5" customHeight="1" x14ac:dyDescent="0.3">
      <c r="A40" s="347">
        <v>1</v>
      </c>
      <c r="B40" s="367" t="s">
        <v>449</v>
      </c>
      <c r="C40" s="470" t="s">
        <v>398</v>
      </c>
      <c r="D40" s="471"/>
      <c r="E40" s="471"/>
      <c r="F40" s="471"/>
      <c r="G40" s="471"/>
      <c r="H40" s="472"/>
    </row>
    <row r="41" spans="1:8" ht="27" customHeight="1" x14ac:dyDescent="0.3">
      <c r="A41" s="348">
        <v>3</v>
      </c>
      <c r="B41" s="349" t="s">
        <v>33</v>
      </c>
      <c r="C41" s="473" t="s">
        <v>399</v>
      </c>
      <c r="D41" s="474"/>
      <c r="E41" s="474"/>
      <c r="F41" s="474"/>
      <c r="G41" s="474"/>
      <c r="H41" s="475"/>
    </row>
    <row r="42" spans="1:8" ht="54" customHeight="1" x14ac:dyDescent="0.3">
      <c r="A42" s="350">
        <v>4</v>
      </c>
      <c r="B42" s="351" t="s">
        <v>400</v>
      </c>
      <c r="C42" s="417" t="s">
        <v>401</v>
      </c>
      <c r="D42" s="418"/>
      <c r="E42" s="419"/>
      <c r="F42" s="436" t="s">
        <v>402</v>
      </c>
      <c r="G42" s="418"/>
      <c r="H42" s="419"/>
    </row>
    <row r="43" spans="1:8" ht="40.5" customHeight="1" x14ac:dyDescent="0.3">
      <c r="A43" s="350">
        <v>6</v>
      </c>
      <c r="B43" s="352" t="s">
        <v>288</v>
      </c>
      <c r="C43" s="401" t="s">
        <v>403</v>
      </c>
      <c r="D43" s="402"/>
      <c r="E43" s="402"/>
      <c r="F43" s="402"/>
      <c r="G43" s="402"/>
      <c r="H43" s="403"/>
    </row>
    <row r="44" spans="1:8" ht="27" customHeight="1" x14ac:dyDescent="0.3">
      <c r="A44" s="350">
        <v>7</v>
      </c>
      <c r="B44" s="352" t="s">
        <v>342</v>
      </c>
      <c r="C44" s="401" t="s">
        <v>404</v>
      </c>
      <c r="D44" s="402"/>
      <c r="E44" s="402"/>
      <c r="F44" s="402"/>
      <c r="G44" s="402"/>
      <c r="H44" s="403"/>
    </row>
    <row r="45" spans="1:8" ht="40.5" customHeight="1" x14ac:dyDescent="0.3">
      <c r="A45" s="350">
        <v>8</v>
      </c>
      <c r="B45" s="353" t="s">
        <v>405</v>
      </c>
      <c r="C45" s="401" t="s">
        <v>406</v>
      </c>
      <c r="D45" s="402"/>
      <c r="E45" s="402"/>
      <c r="F45" s="402"/>
      <c r="G45" s="402"/>
      <c r="H45" s="403"/>
    </row>
    <row r="46" spans="1:8" ht="13.5" customHeight="1" x14ac:dyDescent="0.3">
      <c r="A46" s="350"/>
      <c r="B46" s="352" t="s">
        <v>343</v>
      </c>
      <c r="C46" s="401" t="s">
        <v>407</v>
      </c>
      <c r="D46" s="402"/>
      <c r="E46" s="402"/>
      <c r="F46" s="402"/>
      <c r="G46" s="402"/>
      <c r="H46" s="403"/>
    </row>
    <row r="47" spans="1:8" ht="27" customHeight="1" x14ac:dyDescent="0.3">
      <c r="A47" s="350">
        <v>9</v>
      </c>
      <c r="B47" s="352" t="s">
        <v>344</v>
      </c>
      <c r="C47" s="401" t="s">
        <v>408</v>
      </c>
      <c r="D47" s="402"/>
      <c r="E47" s="402"/>
      <c r="F47" s="402"/>
      <c r="G47" s="402"/>
      <c r="H47" s="403"/>
    </row>
    <row r="48" spans="1:8" ht="27" customHeight="1" x14ac:dyDescent="0.3">
      <c r="A48" s="350">
        <v>10</v>
      </c>
      <c r="B48" s="352" t="s">
        <v>345</v>
      </c>
      <c r="C48" s="437" t="s">
        <v>453</v>
      </c>
      <c r="D48" s="438"/>
      <c r="E48" s="438"/>
      <c r="F48" s="438"/>
      <c r="G48" s="438"/>
      <c r="H48" s="439"/>
    </row>
    <row r="49" spans="1:8" ht="16.5" customHeight="1" x14ac:dyDescent="0.3">
      <c r="A49" s="350">
        <v>11</v>
      </c>
      <c r="B49" s="352" t="s">
        <v>346</v>
      </c>
      <c r="C49" s="401" t="s">
        <v>409</v>
      </c>
      <c r="D49" s="402"/>
      <c r="E49" s="402"/>
      <c r="F49" s="402"/>
      <c r="G49" s="402"/>
      <c r="H49" s="403"/>
    </row>
    <row r="50" spans="1:8" ht="40.5" customHeight="1" x14ac:dyDescent="0.3">
      <c r="A50" s="350">
        <v>12</v>
      </c>
      <c r="B50" s="352" t="s">
        <v>347</v>
      </c>
      <c r="C50" s="401" t="s">
        <v>410</v>
      </c>
      <c r="D50" s="402"/>
      <c r="E50" s="402"/>
      <c r="F50" s="402"/>
      <c r="G50" s="402"/>
      <c r="H50" s="403"/>
    </row>
    <row r="51" spans="1:8" ht="67.5" customHeight="1" x14ac:dyDescent="0.3">
      <c r="A51" s="354">
        <v>13</v>
      </c>
      <c r="B51" s="355" t="s">
        <v>411</v>
      </c>
      <c r="C51" s="420" t="s">
        <v>412</v>
      </c>
      <c r="D51" s="421"/>
      <c r="E51" s="422"/>
      <c r="F51" s="423" t="s">
        <v>413</v>
      </c>
      <c r="G51" s="424"/>
      <c r="H51" s="425"/>
    </row>
    <row r="52" spans="1:8" ht="40.5" customHeight="1" x14ac:dyDescent="0.3">
      <c r="A52" s="356" t="s">
        <v>249</v>
      </c>
      <c r="B52" s="357" t="s">
        <v>348</v>
      </c>
      <c r="C52" s="426" t="s">
        <v>414</v>
      </c>
      <c r="D52" s="427"/>
      <c r="E52" s="427"/>
      <c r="F52" s="427"/>
      <c r="G52" s="427"/>
      <c r="H52" s="428"/>
    </row>
    <row r="53" spans="1:8" ht="27" customHeight="1" x14ac:dyDescent="0.3">
      <c r="A53" s="350" t="s">
        <v>302</v>
      </c>
      <c r="B53" s="352" t="s">
        <v>349</v>
      </c>
      <c r="C53" s="404" t="s">
        <v>350</v>
      </c>
      <c r="D53" s="405"/>
      <c r="E53" s="405"/>
      <c r="F53" s="405"/>
      <c r="G53" s="405"/>
      <c r="H53" s="406"/>
    </row>
    <row r="54" spans="1:8" ht="27" customHeight="1" x14ac:dyDescent="0.3">
      <c r="A54" s="358">
        <v>14</v>
      </c>
      <c r="B54" s="369" t="s">
        <v>450</v>
      </c>
      <c r="C54" s="437" t="s">
        <v>452</v>
      </c>
      <c r="D54" s="438"/>
      <c r="E54" s="438"/>
      <c r="F54" s="438"/>
      <c r="G54" s="438"/>
      <c r="H54" s="439"/>
    </row>
    <row r="55" spans="1:8" ht="13.5" customHeight="1" x14ac:dyDescent="0.3">
      <c r="A55" s="358">
        <v>16</v>
      </c>
      <c r="B55" s="360" t="s">
        <v>351</v>
      </c>
      <c r="C55" s="401" t="s">
        <v>415</v>
      </c>
      <c r="D55" s="402"/>
      <c r="E55" s="402"/>
      <c r="F55" s="402"/>
      <c r="G55" s="402"/>
      <c r="H55" s="403"/>
    </row>
    <row r="56" spans="1:8" ht="27" customHeight="1" x14ac:dyDescent="0.3">
      <c r="A56" s="350">
        <v>17</v>
      </c>
      <c r="B56" s="351" t="s">
        <v>352</v>
      </c>
      <c r="C56" s="401" t="s">
        <v>416</v>
      </c>
      <c r="D56" s="402"/>
      <c r="E56" s="402"/>
      <c r="F56" s="402"/>
      <c r="G56" s="402"/>
      <c r="H56" s="403"/>
    </row>
    <row r="57" spans="1:8" ht="27" customHeight="1" x14ac:dyDescent="0.3">
      <c r="A57" s="350">
        <v>18</v>
      </c>
      <c r="B57" s="359" t="s">
        <v>286</v>
      </c>
      <c r="C57" s="401" t="s">
        <v>417</v>
      </c>
      <c r="D57" s="402"/>
      <c r="E57" s="402"/>
      <c r="F57" s="402"/>
      <c r="G57" s="402"/>
      <c r="H57" s="403"/>
    </row>
    <row r="58" spans="1:8" ht="27" customHeight="1" x14ac:dyDescent="0.3">
      <c r="A58" s="350">
        <v>19</v>
      </c>
      <c r="B58" s="351" t="s">
        <v>287</v>
      </c>
      <c r="C58" s="417" t="s">
        <v>418</v>
      </c>
      <c r="D58" s="418"/>
      <c r="E58" s="419"/>
      <c r="F58" s="436" t="s">
        <v>419</v>
      </c>
      <c r="G58" s="418"/>
      <c r="H58" s="419"/>
    </row>
    <row r="59" spans="1:8" ht="27" customHeight="1" x14ac:dyDescent="0.3">
      <c r="A59" s="350">
        <v>20</v>
      </c>
      <c r="B59" s="351" t="s">
        <v>420</v>
      </c>
      <c r="C59" s="401" t="s">
        <v>421</v>
      </c>
      <c r="D59" s="402"/>
      <c r="E59" s="402"/>
      <c r="F59" s="402"/>
      <c r="G59" s="402"/>
      <c r="H59" s="403"/>
    </row>
    <row r="60" spans="1:8" ht="40.5" customHeight="1" x14ac:dyDescent="0.3">
      <c r="A60" s="350">
        <v>21</v>
      </c>
      <c r="B60" s="351" t="s">
        <v>291</v>
      </c>
      <c r="C60" s="401" t="s">
        <v>422</v>
      </c>
      <c r="D60" s="402"/>
      <c r="E60" s="402"/>
      <c r="F60" s="402"/>
      <c r="G60" s="402"/>
      <c r="H60" s="403"/>
    </row>
    <row r="61" spans="1:8" ht="13.5" customHeight="1" x14ac:dyDescent="0.3">
      <c r="A61" s="350">
        <v>22</v>
      </c>
      <c r="B61" s="351" t="s">
        <v>353</v>
      </c>
      <c r="C61" s="401" t="s">
        <v>423</v>
      </c>
      <c r="D61" s="402"/>
      <c r="E61" s="402"/>
      <c r="F61" s="402"/>
      <c r="G61" s="402"/>
      <c r="H61" s="403"/>
    </row>
    <row r="62" spans="1:8" ht="67.5" customHeight="1" x14ac:dyDescent="0.3">
      <c r="A62" s="350">
        <v>23</v>
      </c>
      <c r="B62" s="351" t="s">
        <v>424</v>
      </c>
      <c r="C62" s="417" t="s">
        <v>425</v>
      </c>
      <c r="D62" s="418"/>
      <c r="E62" s="419"/>
      <c r="F62" s="436" t="s">
        <v>426</v>
      </c>
      <c r="G62" s="418"/>
      <c r="H62" s="419"/>
    </row>
    <row r="63" spans="1:8" ht="13.5" customHeight="1" x14ac:dyDescent="0.3">
      <c r="A63" s="350">
        <v>24</v>
      </c>
      <c r="B63" s="351" t="s">
        <v>295</v>
      </c>
      <c r="C63" s="401" t="s">
        <v>427</v>
      </c>
      <c r="D63" s="402"/>
      <c r="E63" s="402"/>
      <c r="F63" s="402"/>
      <c r="G63" s="402"/>
      <c r="H63" s="403"/>
    </row>
    <row r="64" spans="1:8" ht="13.5" customHeight="1" x14ac:dyDescent="0.3">
      <c r="A64" s="361">
        <v>25</v>
      </c>
      <c r="B64" s="362" t="s">
        <v>296</v>
      </c>
      <c r="C64" s="401" t="s">
        <v>428</v>
      </c>
      <c r="D64" s="402"/>
      <c r="E64" s="402"/>
      <c r="F64" s="402"/>
      <c r="G64" s="402"/>
      <c r="H64" s="403"/>
    </row>
    <row r="65" spans="1:8" ht="13.5" customHeight="1" x14ac:dyDescent="0.3">
      <c r="A65" s="363">
        <v>27</v>
      </c>
      <c r="B65" s="351" t="s">
        <v>298</v>
      </c>
      <c r="C65" s="407" t="s">
        <v>429</v>
      </c>
      <c r="D65" s="408"/>
      <c r="E65" s="409"/>
      <c r="F65" s="413" t="s">
        <v>430</v>
      </c>
      <c r="G65" s="408"/>
      <c r="H65" s="408"/>
    </row>
    <row r="66" spans="1:8" ht="13.5" customHeight="1" x14ac:dyDescent="0.3">
      <c r="A66" s="350">
        <v>28</v>
      </c>
      <c r="B66" s="351" t="s">
        <v>354</v>
      </c>
      <c r="C66" s="410"/>
      <c r="D66" s="411"/>
      <c r="E66" s="412"/>
      <c r="F66" s="414"/>
      <c r="G66" s="415"/>
      <c r="H66" s="415"/>
    </row>
    <row r="67" spans="1:8" ht="40.5" customHeight="1" x14ac:dyDescent="0.3">
      <c r="A67" s="350">
        <v>29</v>
      </c>
      <c r="B67" s="351" t="s">
        <v>355</v>
      </c>
      <c r="C67" s="417" t="s">
        <v>431</v>
      </c>
      <c r="D67" s="418"/>
      <c r="E67" s="419"/>
      <c r="F67" s="416"/>
      <c r="G67" s="411"/>
      <c r="H67" s="411"/>
    </row>
    <row r="68" spans="1:8" ht="67.5" customHeight="1" x14ac:dyDescent="0.3">
      <c r="A68" s="350">
        <v>99</v>
      </c>
      <c r="B68" s="351" t="s">
        <v>432</v>
      </c>
      <c r="C68" s="420" t="s">
        <v>433</v>
      </c>
      <c r="D68" s="421"/>
      <c r="E68" s="422"/>
      <c r="F68" s="423" t="s">
        <v>434</v>
      </c>
      <c r="G68" s="424"/>
      <c r="H68" s="425"/>
    </row>
    <row r="69" spans="1:8" ht="40.5" customHeight="1" x14ac:dyDescent="0.3">
      <c r="A69" s="350" t="s">
        <v>250</v>
      </c>
      <c r="B69" s="351" t="s">
        <v>356</v>
      </c>
      <c r="C69" s="426" t="s">
        <v>435</v>
      </c>
      <c r="D69" s="427"/>
      <c r="E69" s="427"/>
      <c r="F69" s="427"/>
      <c r="G69" s="427"/>
      <c r="H69" s="428"/>
    </row>
    <row r="70" spans="1:8" ht="27" customHeight="1" x14ac:dyDescent="0.3">
      <c r="A70" s="350" t="s">
        <v>303</v>
      </c>
      <c r="B70" s="352" t="s">
        <v>349</v>
      </c>
      <c r="C70" s="404" t="s">
        <v>436</v>
      </c>
      <c r="D70" s="405"/>
      <c r="E70" s="405"/>
      <c r="F70" s="405"/>
      <c r="G70" s="405"/>
      <c r="H70" s="406"/>
    </row>
    <row r="71" spans="1:8" ht="54.75" customHeight="1" x14ac:dyDescent="0.3">
      <c r="A71" s="350">
        <v>31</v>
      </c>
      <c r="B71" s="370" t="s">
        <v>454</v>
      </c>
      <c r="C71" s="429" t="s">
        <v>456</v>
      </c>
      <c r="D71" s="430"/>
      <c r="E71" s="431"/>
      <c r="F71" s="435" t="s">
        <v>451</v>
      </c>
      <c r="G71" s="430"/>
      <c r="H71" s="431"/>
    </row>
    <row r="72" spans="1:8" ht="40.5" customHeight="1" x14ac:dyDescent="0.3">
      <c r="A72" s="350">
        <v>32</v>
      </c>
      <c r="B72" s="370" t="s">
        <v>455</v>
      </c>
      <c r="C72" s="432" t="s">
        <v>457</v>
      </c>
      <c r="D72" s="433"/>
      <c r="E72" s="433"/>
      <c r="F72" s="433"/>
      <c r="G72" s="433"/>
      <c r="H72" s="434"/>
    </row>
    <row r="73" spans="1:8" ht="30" customHeight="1" x14ac:dyDescent="0.3">
      <c r="A73" s="350" t="s">
        <v>305</v>
      </c>
      <c r="B73" s="360" t="s">
        <v>437</v>
      </c>
      <c r="C73" s="404" t="s">
        <v>438</v>
      </c>
      <c r="D73" s="405"/>
      <c r="E73" s="405"/>
      <c r="F73" s="405"/>
      <c r="G73" s="405"/>
      <c r="H73" s="406"/>
    </row>
  </sheetData>
  <mergeCells count="64">
    <mergeCell ref="A1:B2"/>
    <mergeCell ref="D1:E2"/>
    <mergeCell ref="F2:F3"/>
    <mergeCell ref="B3:E3"/>
    <mergeCell ref="A5:B5"/>
    <mergeCell ref="E5:F5"/>
    <mergeCell ref="A6:B6"/>
    <mergeCell ref="E6:F6"/>
    <mergeCell ref="A11:A12"/>
    <mergeCell ref="B11:B12"/>
    <mergeCell ref="C11:C12"/>
    <mergeCell ref="D11:D12"/>
    <mergeCell ref="C42:E42"/>
    <mergeCell ref="F42:H42"/>
    <mergeCell ref="C27:D27"/>
    <mergeCell ref="G27:H27"/>
    <mergeCell ref="F28:H28"/>
    <mergeCell ref="B33:C35"/>
    <mergeCell ref="D33:E33"/>
    <mergeCell ref="D34:E34"/>
    <mergeCell ref="F34:H34"/>
    <mergeCell ref="D35:E35"/>
    <mergeCell ref="F35:H35"/>
    <mergeCell ref="B37:H37"/>
    <mergeCell ref="B38:H38"/>
    <mergeCell ref="C39:H39"/>
    <mergeCell ref="C40:H40"/>
    <mergeCell ref="C41:H41"/>
    <mergeCell ref="C62:E62"/>
    <mergeCell ref="F62:H62"/>
    <mergeCell ref="C53:H53"/>
    <mergeCell ref="C43:H43"/>
    <mergeCell ref="C44:H44"/>
    <mergeCell ref="C45:H45"/>
    <mergeCell ref="C46:H46"/>
    <mergeCell ref="C47:H47"/>
    <mergeCell ref="C49:H49"/>
    <mergeCell ref="C50:H50"/>
    <mergeCell ref="C51:E51"/>
    <mergeCell ref="F51:H51"/>
    <mergeCell ref="C52:H52"/>
    <mergeCell ref="C48:H48"/>
    <mergeCell ref="C57:H57"/>
    <mergeCell ref="F58:H58"/>
    <mergeCell ref="C59:H59"/>
    <mergeCell ref="C60:H60"/>
    <mergeCell ref="C54:H54"/>
    <mergeCell ref="C61:H61"/>
    <mergeCell ref="C63:H63"/>
    <mergeCell ref="C55:H55"/>
    <mergeCell ref="C56:H56"/>
    <mergeCell ref="C73:H73"/>
    <mergeCell ref="C64:H64"/>
    <mergeCell ref="C65:E66"/>
    <mergeCell ref="F65:H67"/>
    <mergeCell ref="C67:E67"/>
    <mergeCell ref="C68:E68"/>
    <mergeCell ref="F68:H68"/>
    <mergeCell ref="C69:H69"/>
    <mergeCell ref="C70:H70"/>
    <mergeCell ref="C71:E71"/>
    <mergeCell ref="C72:H72"/>
    <mergeCell ref="F71:H71"/>
    <mergeCell ref="C58:E58"/>
  </mergeCells>
  <printOptions horizontalCentered="1" verticalCentered="1"/>
  <pageMargins left="0.23622047244094491" right="0.23622047244094491" top="0.11811023622047245" bottom="0.11811023622047245" header="0.11811023622047245" footer="0.11811023622047245"/>
  <pageSetup paperSize="9" fitToHeight="0" orientation="landscape" r:id="rId1"/>
  <rowBreaks count="1" manualBreakCount="1">
    <brk id="38"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tint="0.59999389629810485"/>
  </sheetPr>
  <dimension ref="A1:I26"/>
  <sheetViews>
    <sheetView workbookViewId="0">
      <selection sqref="A1:I1"/>
    </sheetView>
  </sheetViews>
  <sheetFormatPr defaultRowHeight="13.2" x14ac:dyDescent="0.25"/>
  <sheetData>
    <row r="1" spans="1:9" ht="39.75" customHeight="1" x14ac:dyDescent="0.3">
      <c r="A1" s="379" t="s">
        <v>459</v>
      </c>
      <c r="B1" s="379"/>
      <c r="C1" s="379"/>
      <c r="D1" s="379"/>
      <c r="E1" s="379"/>
      <c r="F1" s="379"/>
      <c r="G1" s="379"/>
      <c r="H1" s="379"/>
      <c r="I1" s="379"/>
    </row>
    <row r="3" spans="1:9" ht="15.6" x14ac:dyDescent="0.3">
      <c r="A3" s="379" t="s">
        <v>75</v>
      </c>
      <c r="B3" s="379"/>
      <c r="C3" s="379"/>
      <c r="D3" s="379"/>
      <c r="E3" s="379"/>
      <c r="F3" s="379"/>
      <c r="G3" s="379"/>
      <c r="H3" s="379"/>
      <c r="I3" s="379"/>
    </row>
    <row r="6" spans="1:9" x14ac:dyDescent="0.25">
      <c r="A6" s="22"/>
    </row>
    <row r="14" spans="1:9" x14ac:dyDescent="0.25">
      <c r="A14" s="377" t="s">
        <v>309</v>
      </c>
      <c r="B14" s="378"/>
      <c r="C14" s="378"/>
      <c r="D14" s="378"/>
      <c r="E14" s="378"/>
      <c r="F14" s="378"/>
      <c r="G14" s="378"/>
      <c r="H14" s="378"/>
      <c r="I14" s="378"/>
    </row>
    <row r="15" spans="1:9" x14ac:dyDescent="0.25">
      <c r="A15" s="189"/>
      <c r="B15" s="190"/>
      <c r="C15" s="190"/>
      <c r="D15" s="190"/>
      <c r="E15" s="190"/>
      <c r="F15" s="190"/>
      <c r="G15" s="190"/>
      <c r="H15" s="190"/>
      <c r="I15" s="190"/>
    </row>
    <row r="16" spans="1:9" x14ac:dyDescent="0.25">
      <c r="A16" s="189"/>
      <c r="B16" s="190"/>
      <c r="C16" s="190"/>
      <c r="D16" s="190"/>
      <c r="E16" s="190"/>
      <c r="F16" s="190"/>
      <c r="G16" s="190"/>
      <c r="H16" s="190"/>
      <c r="I16" s="190"/>
    </row>
    <row r="18" spans="1:9" x14ac:dyDescent="0.25">
      <c r="A18" s="377" t="s">
        <v>311</v>
      </c>
      <c r="B18" s="378"/>
      <c r="C18" s="378"/>
      <c r="D18" s="378"/>
      <c r="E18" s="378"/>
      <c r="F18" s="378"/>
      <c r="G18" s="378"/>
      <c r="H18" s="378"/>
      <c r="I18" s="378"/>
    </row>
    <row r="19" spans="1:9" x14ac:dyDescent="0.25">
      <c r="A19" s="189"/>
      <c r="B19" s="190"/>
      <c r="C19" s="190"/>
      <c r="D19" s="190"/>
      <c r="E19" s="190"/>
      <c r="F19" s="190"/>
      <c r="G19" s="190"/>
      <c r="H19" s="190"/>
      <c r="I19" s="190"/>
    </row>
    <row r="20" spans="1:9" x14ac:dyDescent="0.25">
      <c r="A20" s="377" t="s">
        <v>310</v>
      </c>
      <c r="B20" s="378"/>
      <c r="C20" s="378"/>
      <c r="D20" s="378"/>
      <c r="E20" s="378"/>
      <c r="F20" s="378"/>
      <c r="G20" s="378"/>
      <c r="H20" s="378"/>
      <c r="I20" s="378"/>
    </row>
    <row r="26" spans="1:9" ht="14.4" x14ac:dyDescent="0.25">
      <c r="F26" s="245"/>
    </row>
  </sheetData>
  <mergeCells count="5">
    <mergeCell ref="A1:I1"/>
    <mergeCell ref="A3:I3"/>
    <mergeCell ref="A14:I14"/>
    <mergeCell ref="A18:I18"/>
    <mergeCell ref="A20:I20"/>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62"/>
  <sheetViews>
    <sheetView topLeftCell="A24" workbookViewId="0">
      <selection activeCell="I9" sqref="I9"/>
    </sheetView>
  </sheetViews>
  <sheetFormatPr defaultRowHeight="13.2" x14ac:dyDescent="0.25"/>
  <cols>
    <col min="1" max="1" width="3.5546875" customWidth="1"/>
    <col min="2" max="2" width="5.6640625" customWidth="1"/>
    <col min="10" max="10" width="12" customWidth="1"/>
  </cols>
  <sheetData>
    <row r="1" spans="1:11" ht="41.25" customHeight="1" x14ac:dyDescent="0.3">
      <c r="A1" s="379" t="s">
        <v>334</v>
      </c>
      <c r="B1" s="379"/>
      <c r="C1" s="379"/>
      <c r="D1" s="379"/>
      <c r="E1" s="379"/>
      <c r="F1" s="379"/>
      <c r="G1" s="379"/>
      <c r="H1" s="379"/>
      <c r="I1" s="379"/>
      <c r="J1" s="379"/>
      <c r="K1" s="379"/>
    </row>
    <row r="2" spans="1:11" ht="20.100000000000001" customHeight="1" x14ac:dyDescent="0.3">
      <c r="A2" s="384" t="s">
        <v>341</v>
      </c>
      <c r="B2" s="384"/>
      <c r="C2" s="384"/>
      <c r="D2" s="384"/>
      <c r="E2" s="384"/>
      <c r="F2" s="384"/>
      <c r="G2" s="384"/>
      <c r="H2" s="384"/>
      <c r="I2" s="384"/>
      <c r="J2" s="384"/>
      <c r="K2" s="384"/>
    </row>
    <row r="3" spans="1:11" ht="20.100000000000001" customHeight="1" x14ac:dyDescent="0.3">
      <c r="A3" s="73"/>
      <c r="B3" s="73"/>
      <c r="C3" s="73"/>
      <c r="D3" s="73"/>
      <c r="E3" s="73"/>
      <c r="F3" s="73"/>
      <c r="G3" s="73"/>
      <c r="H3" s="73"/>
      <c r="I3" s="73"/>
      <c r="J3" s="73"/>
      <c r="K3" s="73"/>
    </row>
    <row r="4" spans="1:11" ht="13.8" x14ac:dyDescent="0.3">
      <c r="A4" s="62" t="s">
        <v>460</v>
      </c>
      <c r="B4" s="62"/>
      <c r="C4" s="62"/>
      <c r="D4" s="62"/>
      <c r="E4" s="62"/>
      <c r="F4" s="62"/>
      <c r="G4" s="62"/>
    </row>
    <row r="5" spans="1:11" ht="13.8" x14ac:dyDescent="0.3">
      <c r="A5" s="62"/>
      <c r="B5" s="62"/>
      <c r="C5" s="62"/>
      <c r="D5" s="62"/>
      <c r="E5" s="62"/>
      <c r="F5" s="62"/>
      <c r="G5" s="62"/>
    </row>
    <row r="6" spans="1:11" ht="13.8" x14ac:dyDescent="0.3">
      <c r="A6" s="61" t="s">
        <v>76</v>
      </c>
      <c r="B6" s="60"/>
      <c r="C6" s="60"/>
      <c r="D6" s="60"/>
      <c r="E6" s="62"/>
      <c r="F6" s="62"/>
      <c r="G6" s="62"/>
    </row>
    <row r="7" spans="1:11" ht="13.8" x14ac:dyDescent="0.3">
      <c r="A7" s="62" t="s">
        <v>77</v>
      </c>
      <c r="B7" s="62"/>
      <c r="C7" s="62"/>
      <c r="D7" s="62"/>
      <c r="E7" s="62"/>
      <c r="F7" s="62"/>
      <c r="G7" s="62"/>
    </row>
    <row r="8" spans="1:11" ht="13.8" x14ac:dyDescent="0.3">
      <c r="A8" s="62" t="s">
        <v>78</v>
      </c>
      <c r="B8" s="62"/>
      <c r="C8" s="62"/>
      <c r="D8" s="62"/>
      <c r="E8" s="62"/>
      <c r="F8" s="62"/>
      <c r="G8" s="62"/>
    </row>
    <row r="9" spans="1:11" ht="13.8" x14ac:dyDescent="0.3">
      <c r="A9" s="62" t="s">
        <v>79</v>
      </c>
      <c r="B9" s="62"/>
      <c r="C9" s="62"/>
      <c r="D9" s="62"/>
      <c r="E9" s="62"/>
      <c r="F9" s="62"/>
      <c r="G9" s="62"/>
    </row>
    <row r="10" spans="1:11" ht="8.25" customHeight="1" x14ac:dyDescent="0.3">
      <c r="A10" s="62"/>
      <c r="B10" s="62"/>
      <c r="C10" s="62"/>
      <c r="D10" s="62"/>
      <c r="E10" s="62"/>
      <c r="F10" s="62"/>
      <c r="G10" s="62"/>
    </row>
    <row r="11" spans="1:11" ht="13.8" x14ac:dyDescent="0.3">
      <c r="A11" s="62" t="s">
        <v>80</v>
      </c>
      <c r="B11" s="62"/>
      <c r="C11" s="62"/>
      <c r="D11" s="62"/>
      <c r="E11" s="62"/>
      <c r="F11" s="62"/>
      <c r="G11" s="62"/>
    </row>
    <row r="12" spans="1:11" ht="13.8" x14ac:dyDescent="0.3">
      <c r="A12" s="63" t="s">
        <v>81</v>
      </c>
      <c r="B12" s="62" t="s">
        <v>82</v>
      </c>
      <c r="C12" s="62"/>
      <c r="D12" s="62"/>
      <c r="E12" s="62"/>
      <c r="F12" s="62"/>
      <c r="G12" s="62"/>
    </row>
    <row r="13" spans="1:11" ht="13.8" x14ac:dyDescent="0.3">
      <c r="A13" s="63" t="s">
        <v>81</v>
      </c>
      <c r="B13" s="62" t="s">
        <v>83</v>
      </c>
      <c r="C13" s="62"/>
      <c r="D13" s="62"/>
      <c r="E13" s="62"/>
      <c r="F13" s="62"/>
      <c r="G13" s="62"/>
    </row>
    <row r="14" spans="1:11" ht="13.8" x14ac:dyDescent="0.3">
      <c r="A14" s="63"/>
      <c r="B14" s="62" t="s">
        <v>84</v>
      </c>
      <c r="C14" s="62"/>
      <c r="D14" s="62"/>
      <c r="E14" s="62"/>
      <c r="F14" s="62"/>
      <c r="G14" s="62"/>
    </row>
    <row r="15" spans="1:11" ht="13.8" x14ac:dyDescent="0.3">
      <c r="A15" s="63" t="s">
        <v>81</v>
      </c>
      <c r="B15" s="62" t="s">
        <v>317</v>
      </c>
      <c r="C15" s="62"/>
      <c r="D15" s="62"/>
      <c r="E15" s="62"/>
      <c r="F15" s="62"/>
      <c r="G15" s="62"/>
    </row>
    <row r="16" spans="1:11" ht="13.8" x14ac:dyDescent="0.3">
      <c r="A16" s="63"/>
      <c r="B16" s="62"/>
      <c r="C16" s="62"/>
      <c r="D16" s="62"/>
      <c r="E16" s="62"/>
      <c r="F16" s="62"/>
      <c r="G16" s="62"/>
    </row>
    <row r="17" spans="1:11" ht="13.8" x14ac:dyDescent="0.3">
      <c r="A17" s="61" t="s">
        <v>85</v>
      </c>
      <c r="B17" s="62"/>
      <c r="C17" s="62"/>
      <c r="D17" s="62"/>
      <c r="E17" s="62"/>
      <c r="F17" s="62"/>
      <c r="G17" s="62"/>
    </row>
    <row r="18" spans="1:11" ht="13.8" x14ac:dyDescent="0.3">
      <c r="A18" s="62" t="s">
        <v>318</v>
      </c>
      <c r="B18" s="62"/>
      <c r="C18" s="62"/>
      <c r="D18" s="62"/>
      <c r="E18" s="62"/>
      <c r="F18" s="62"/>
      <c r="G18" s="62"/>
    </row>
    <row r="19" spans="1:11" ht="13.8" x14ac:dyDescent="0.3">
      <c r="A19" s="62" t="s">
        <v>86</v>
      </c>
      <c r="B19" s="62"/>
      <c r="C19" s="62"/>
      <c r="D19" s="62"/>
      <c r="E19" s="62"/>
      <c r="F19" s="62"/>
      <c r="G19" s="62"/>
    </row>
    <row r="20" spans="1:11" ht="13.8" x14ac:dyDescent="0.3">
      <c r="A20" s="62" t="s">
        <v>87</v>
      </c>
      <c r="B20" s="62"/>
      <c r="C20" s="62"/>
      <c r="D20" s="62"/>
      <c r="E20" s="62"/>
      <c r="F20" s="62"/>
      <c r="G20" s="62"/>
    </row>
    <row r="21" spans="1:11" ht="13.8" x14ac:dyDescent="0.3">
      <c r="A21" s="62" t="s">
        <v>88</v>
      </c>
      <c r="B21" s="62"/>
      <c r="C21" s="62"/>
      <c r="D21" s="62"/>
      <c r="E21" s="62"/>
      <c r="F21" s="62"/>
      <c r="G21" s="62"/>
    </row>
    <row r="22" spans="1:11" ht="13.8" x14ac:dyDescent="0.3">
      <c r="A22" s="62" t="s">
        <v>89</v>
      </c>
      <c r="B22" s="62"/>
      <c r="C22" s="62"/>
      <c r="D22" s="62"/>
      <c r="E22" s="62"/>
      <c r="F22" s="62"/>
      <c r="G22" s="62"/>
    </row>
    <row r="23" spans="1:11" ht="13.8" x14ac:dyDescent="0.3">
      <c r="A23" s="62" t="s">
        <v>90</v>
      </c>
      <c r="B23" s="62"/>
      <c r="C23" s="62"/>
      <c r="D23" s="62"/>
      <c r="E23" s="62"/>
      <c r="F23" s="62"/>
      <c r="G23" s="62"/>
    </row>
    <row r="24" spans="1:11" ht="13.8" x14ac:dyDescent="0.3">
      <c r="A24" s="62"/>
      <c r="B24" s="62"/>
      <c r="C24" s="62"/>
      <c r="D24" s="62"/>
      <c r="E24" s="62"/>
      <c r="F24" s="62"/>
      <c r="G24" s="62"/>
    </row>
    <row r="25" spans="1:11" ht="13.8" x14ac:dyDescent="0.3">
      <c r="A25" s="61" t="s">
        <v>91</v>
      </c>
      <c r="B25" s="60"/>
      <c r="C25" s="62"/>
      <c r="D25" s="62"/>
      <c r="E25" s="62"/>
      <c r="F25" s="62"/>
      <c r="G25" s="62"/>
    </row>
    <row r="26" spans="1:11" ht="30" customHeight="1" x14ac:dyDescent="0.3">
      <c r="A26" s="386" t="s">
        <v>444</v>
      </c>
      <c r="B26" s="386"/>
      <c r="C26" s="386"/>
      <c r="D26" s="386"/>
      <c r="E26" s="386"/>
      <c r="F26" s="386"/>
      <c r="G26" s="386"/>
      <c r="H26" s="386"/>
      <c r="I26" s="386"/>
      <c r="J26" s="386"/>
      <c r="K26" s="386"/>
    </row>
    <row r="27" spans="1:11" ht="7.2" customHeight="1" x14ac:dyDescent="0.3">
      <c r="A27" s="62"/>
      <c r="B27" s="62"/>
      <c r="C27" s="62"/>
      <c r="D27" s="62"/>
      <c r="E27" s="62"/>
      <c r="F27" s="62"/>
      <c r="G27" s="62"/>
    </row>
    <row r="28" spans="1:11" ht="13.8" x14ac:dyDescent="0.3">
      <c r="A28" s="63" t="s">
        <v>81</v>
      </c>
      <c r="B28" s="62" t="s">
        <v>92</v>
      </c>
      <c r="C28" s="62"/>
      <c r="D28" s="62"/>
      <c r="E28" s="62"/>
      <c r="F28" s="62"/>
      <c r="G28" s="62"/>
    </row>
    <row r="29" spans="1:11" ht="13.8" x14ac:dyDescent="0.3">
      <c r="A29" s="63" t="s">
        <v>81</v>
      </c>
      <c r="B29" s="62" t="s">
        <v>93</v>
      </c>
      <c r="C29" s="62"/>
      <c r="D29" s="62"/>
      <c r="E29" s="62"/>
      <c r="F29" s="62"/>
      <c r="G29" s="62"/>
    </row>
    <row r="30" spans="1:11" ht="13.8" x14ac:dyDescent="0.3">
      <c r="A30" s="63" t="s">
        <v>81</v>
      </c>
      <c r="B30" s="385" t="s">
        <v>243</v>
      </c>
      <c r="C30" s="385"/>
      <c r="D30" s="385"/>
      <c r="E30" s="385"/>
      <c r="F30" s="385"/>
      <c r="G30" s="385"/>
      <c r="H30" s="385"/>
      <c r="I30" s="385"/>
      <c r="J30" s="385"/>
      <c r="K30" s="385"/>
    </row>
    <row r="31" spans="1:11" ht="13.8" x14ac:dyDescent="0.3">
      <c r="A31" s="63"/>
      <c r="B31" s="385" t="s">
        <v>244</v>
      </c>
      <c r="C31" s="385"/>
      <c r="D31" s="385"/>
      <c r="E31" s="385"/>
      <c r="F31" s="385"/>
      <c r="G31" s="385"/>
      <c r="H31" s="385"/>
      <c r="I31" s="385"/>
      <c r="J31" s="385"/>
      <c r="K31" s="385"/>
    </row>
    <row r="32" spans="1:11" ht="13.8" x14ac:dyDescent="0.3">
      <c r="A32" s="63"/>
      <c r="B32" s="385" t="s">
        <v>245</v>
      </c>
      <c r="C32" s="385"/>
      <c r="D32" s="385"/>
      <c r="E32" s="385"/>
      <c r="F32" s="385"/>
      <c r="G32" s="385"/>
      <c r="H32" s="385"/>
      <c r="I32" s="385"/>
      <c r="J32" s="385"/>
      <c r="K32" s="385"/>
    </row>
    <row r="33" spans="1:7" ht="13.8" x14ac:dyDescent="0.3">
      <c r="A33" s="64"/>
      <c r="B33" s="62"/>
      <c r="C33" s="62"/>
      <c r="D33" s="62"/>
      <c r="E33" s="62"/>
      <c r="F33" s="62"/>
      <c r="G33" s="62"/>
    </row>
    <row r="34" spans="1:7" ht="13.8" x14ac:dyDescent="0.3">
      <c r="A34" s="62" t="s">
        <v>94</v>
      </c>
      <c r="B34" s="62"/>
      <c r="C34" s="62"/>
      <c r="D34" s="62"/>
      <c r="E34" s="62"/>
      <c r="F34" s="62"/>
      <c r="G34" s="62"/>
    </row>
    <row r="35" spans="1:7" ht="13.8" x14ac:dyDescent="0.3">
      <c r="A35" s="62" t="s">
        <v>95</v>
      </c>
      <c r="B35" s="62"/>
      <c r="C35" s="62"/>
      <c r="D35" s="62"/>
      <c r="E35" s="62"/>
      <c r="F35" s="62"/>
      <c r="G35" s="62"/>
    </row>
    <row r="36" spans="1:7" ht="13.8" x14ac:dyDescent="0.3">
      <c r="A36" s="65" t="s">
        <v>96</v>
      </c>
      <c r="B36" s="62"/>
      <c r="C36" s="62"/>
      <c r="D36" s="62"/>
      <c r="E36" s="62"/>
      <c r="F36" s="62"/>
      <c r="G36" s="62"/>
    </row>
    <row r="37" spans="1:7" ht="13.8" x14ac:dyDescent="0.3">
      <c r="A37" s="65"/>
      <c r="B37" s="62"/>
      <c r="C37" s="62"/>
      <c r="D37" s="62"/>
      <c r="E37" s="62"/>
      <c r="F37" s="62"/>
      <c r="G37" s="62"/>
    </row>
    <row r="38" spans="1:7" ht="13.8" x14ac:dyDescent="0.3">
      <c r="A38" s="65"/>
      <c r="B38" s="62"/>
      <c r="C38" s="62"/>
      <c r="D38" s="62"/>
      <c r="E38" s="62"/>
      <c r="F38" s="62"/>
      <c r="G38" s="62"/>
    </row>
    <row r="39" spans="1:7" ht="13.8" x14ac:dyDescent="0.3">
      <c r="A39" s="65"/>
      <c r="B39" s="62"/>
      <c r="C39" s="62"/>
      <c r="D39" s="62"/>
      <c r="E39" s="62"/>
      <c r="F39" s="62"/>
      <c r="G39" s="62"/>
    </row>
    <row r="40" spans="1:7" ht="13.8" x14ac:dyDescent="0.3">
      <c r="A40" s="62"/>
      <c r="B40" s="62"/>
      <c r="C40" s="62"/>
      <c r="D40" s="62"/>
      <c r="E40" s="62"/>
      <c r="F40" s="62"/>
      <c r="G40" s="62"/>
    </row>
    <row r="41" spans="1:7" ht="13.8" x14ac:dyDescent="0.3">
      <c r="A41" s="62"/>
      <c r="B41" s="62" t="s">
        <v>97</v>
      </c>
      <c r="C41" s="62"/>
      <c r="D41" s="62"/>
      <c r="E41" s="62"/>
      <c r="F41" s="62"/>
      <c r="G41" s="62" t="s">
        <v>98</v>
      </c>
    </row>
    <row r="42" spans="1:7" ht="13.8" x14ac:dyDescent="0.3">
      <c r="A42" s="62"/>
      <c r="B42" s="62"/>
      <c r="C42" s="261" t="s">
        <v>320</v>
      </c>
      <c r="D42" s="62"/>
      <c r="E42" s="62"/>
      <c r="F42" s="62"/>
      <c r="G42" s="62"/>
    </row>
    <row r="43" spans="1:7" ht="13.8" x14ac:dyDescent="0.3">
      <c r="A43" s="62"/>
      <c r="B43" s="62"/>
      <c r="C43" s="261" t="s">
        <v>319</v>
      </c>
      <c r="D43" s="62"/>
      <c r="E43" s="62"/>
      <c r="F43" s="62"/>
      <c r="G43" s="62"/>
    </row>
    <row r="44" spans="1:7" ht="13.8" x14ac:dyDescent="0.3">
      <c r="A44" s="62"/>
      <c r="C44" s="62"/>
      <c r="D44" s="62"/>
      <c r="E44" s="62"/>
      <c r="F44" s="62"/>
    </row>
    <row r="45" spans="1:7" ht="13.8" x14ac:dyDescent="0.3">
      <c r="A45" s="62"/>
      <c r="C45" s="62"/>
      <c r="D45" s="62"/>
      <c r="E45" s="62"/>
      <c r="F45" s="62"/>
    </row>
    <row r="46" spans="1:7" ht="15" customHeight="1" x14ac:dyDescent="0.3">
      <c r="A46" s="62"/>
      <c r="B46" s="62"/>
      <c r="C46" s="62"/>
      <c r="D46" s="62"/>
      <c r="E46" s="62"/>
      <c r="F46" s="62"/>
      <c r="G46" s="62"/>
    </row>
    <row r="47" spans="1:7" ht="15" customHeight="1" x14ac:dyDescent="0.3">
      <c r="A47" s="62"/>
      <c r="B47" s="62"/>
      <c r="C47" s="62"/>
      <c r="D47" s="62"/>
      <c r="E47" s="62"/>
      <c r="F47" s="62"/>
      <c r="G47" s="62"/>
    </row>
    <row r="48" spans="1:7" ht="15" customHeight="1" x14ac:dyDescent="0.3">
      <c r="A48" s="62"/>
      <c r="C48" s="62"/>
      <c r="D48" s="62"/>
      <c r="E48" s="62"/>
      <c r="F48" s="62"/>
      <c r="G48" s="62"/>
    </row>
    <row r="49" spans="1:11" ht="15" customHeight="1" x14ac:dyDescent="0.25"/>
    <row r="54" spans="1:11" ht="36" customHeight="1" x14ac:dyDescent="0.3">
      <c r="A54" s="379" t="str">
        <f>A1</f>
        <v>Independent Examiner's Report to the trustees/members of the PCC of St Ledger's, Ambridge</v>
      </c>
      <c r="B54" s="379"/>
      <c r="C54" s="379"/>
      <c r="D54" s="379"/>
      <c r="E54" s="379"/>
      <c r="F54" s="379"/>
      <c r="G54" s="379"/>
      <c r="H54" s="379"/>
      <c r="I54" s="379"/>
      <c r="J54" s="379"/>
      <c r="K54" s="379"/>
    </row>
    <row r="55" spans="1:11" ht="20.100000000000001" customHeight="1" x14ac:dyDescent="0.3">
      <c r="A55" s="384" t="str">
        <f>A2</f>
        <v>Registered Charity number: 1234567</v>
      </c>
      <c r="B55" s="384"/>
      <c r="C55" s="384"/>
      <c r="D55" s="384"/>
      <c r="E55" s="384"/>
      <c r="F55" s="384"/>
      <c r="G55" s="384"/>
      <c r="H55" s="384"/>
      <c r="I55" s="384"/>
      <c r="J55" s="384"/>
      <c r="K55" s="384"/>
    </row>
    <row r="57" spans="1:11" ht="14.4" x14ac:dyDescent="0.3">
      <c r="A57" s="66" t="s">
        <v>99</v>
      </c>
    </row>
    <row r="58" spans="1:11" ht="31.5" customHeight="1" x14ac:dyDescent="0.3">
      <c r="A58" s="380" t="s">
        <v>100</v>
      </c>
      <c r="B58" s="380"/>
      <c r="C58" s="380"/>
      <c r="D58" s="380"/>
      <c r="E58" s="380"/>
      <c r="F58" s="380"/>
      <c r="G58" s="380"/>
      <c r="H58" s="380"/>
      <c r="I58" s="380"/>
      <c r="J58" s="380"/>
      <c r="K58" s="380"/>
    </row>
    <row r="60" spans="1:11" x14ac:dyDescent="0.25">
      <c r="A60" s="61" t="s">
        <v>101</v>
      </c>
    </row>
    <row r="61" spans="1:11" x14ac:dyDescent="0.25">
      <c r="A61" s="61"/>
    </row>
    <row r="62" spans="1:11" ht="409.5" customHeight="1" x14ac:dyDescent="0.25">
      <c r="A62" s="381"/>
      <c r="B62" s="382"/>
      <c r="C62" s="382"/>
      <c r="D62" s="382"/>
      <c r="E62" s="382"/>
      <c r="F62" s="382"/>
      <c r="G62" s="382"/>
      <c r="H62" s="382"/>
      <c r="I62" s="382"/>
      <c r="J62" s="382"/>
      <c r="K62" s="383"/>
    </row>
  </sheetData>
  <mergeCells count="10">
    <mergeCell ref="A58:K58"/>
    <mergeCell ref="A62:K62"/>
    <mergeCell ref="A1:K1"/>
    <mergeCell ref="A2:K2"/>
    <mergeCell ref="A54:K54"/>
    <mergeCell ref="A55:K55"/>
    <mergeCell ref="B30:K30"/>
    <mergeCell ref="B31:K31"/>
    <mergeCell ref="B32:K32"/>
    <mergeCell ref="A26:K26"/>
  </mergeCells>
  <pageMargins left="0.62992125984251968" right="0.23622047244094491" top="0.74803149606299213" bottom="0.74803149606299213" header="0.31496062992125984" footer="0.31496062992125984"/>
  <pageSetup paperSize="9" orientation="portrait" r:id="rId1"/>
  <rowBreaks count="1" manualBreakCount="1">
    <brk id="53"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M86"/>
  <sheetViews>
    <sheetView zoomScaleNormal="100" workbookViewId="0">
      <selection activeCell="A2" sqref="A2"/>
    </sheetView>
  </sheetViews>
  <sheetFormatPr defaultRowHeight="14.1" customHeight="1" x14ac:dyDescent="0.25"/>
  <cols>
    <col min="1" max="1" width="33.109375" style="67" customWidth="1"/>
    <col min="2" max="2" width="6.88671875" style="67" customWidth="1"/>
    <col min="3" max="6" width="19.109375" style="67" customWidth="1"/>
    <col min="7" max="7" width="17.5546875" style="67" customWidth="1"/>
    <col min="8" max="8" width="0.88671875" style="67" customWidth="1"/>
    <col min="9" max="9" width="16.77734375" style="67" customWidth="1"/>
    <col min="10" max="240" width="9.109375" style="67"/>
    <col min="241" max="241" width="36.5546875" style="67" customWidth="1"/>
    <col min="242" max="242" width="5.5546875" style="67" customWidth="1"/>
    <col min="243" max="246" width="10.88671875" style="67" customWidth="1"/>
    <col min="247" max="247" width="1.5546875" style="67" customWidth="1"/>
    <col min="248" max="248" width="10.88671875" style="67" customWidth="1"/>
    <col min="249" max="496" width="9.109375" style="67"/>
    <col min="497" max="497" width="36.5546875" style="67" customWidth="1"/>
    <col min="498" max="498" width="5.5546875" style="67" customWidth="1"/>
    <col min="499" max="502" width="10.88671875" style="67" customWidth="1"/>
    <col min="503" max="503" width="1.5546875" style="67" customWidth="1"/>
    <col min="504" max="504" width="10.88671875" style="67" customWidth="1"/>
    <col min="505" max="752" width="9.109375" style="67"/>
    <col min="753" max="753" width="36.5546875" style="67" customWidth="1"/>
    <col min="754" max="754" width="5.5546875" style="67" customWidth="1"/>
    <col min="755" max="758" width="10.88671875" style="67" customWidth="1"/>
    <col min="759" max="759" width="1.5546875" style="67" customWidth="1"/>
    <col min="760" max="760" width="10.88671875" style="67" customWidth="1"/>
    <col min="761" max="1008" width="9.109375" style="67"/>
    <col min="1009" max="1009" width="36.5546875" style="67" customWidth="1"/>
    <col min="1010" max="1010" width="5.5546875" style="67" customWidth="1"/>
    <col min="1011" max="1014" width="10.88671875" style="67" customWidth="1"/>
    <col min="1015" max="1015" width="1.5546875" style="67" customWidth="1"/>
    <col min="1016" max="1016" width="10.88671875" style="67" customWidth="1"/>
    <col min="1017" max="1264" width="9.109375" style="67"/>
    <col min="1265" max="1265" width="36.5546875" style="67" customWidth="1"/>
    <col min="1266" max="1266" width="5.5546875" style="67" customWidth="1"/>
    <col min="1267" max="1270" width="10.88671875" style="67" customWidth="1"/>
    <col min="1271" max="1271" width="1.5546875" style="67" customWidth="1"/>
    <col min="1272" max="1272" width="10.88671875" style="67" customWidth="1"/>
    <col min="1273" max="1520" width="9.109375" style="67"/>
    <col min="1521" max="1521" width="36.5546875" style="67" customWidth="1"/>
    <col min="1522" max="1522" width="5.5546875" style="67" customWidth="1"/>
    <col min="1523" max="1526" width="10.88671875" style="67" customWidth="1"/>
    <col min="1527" max="1527" width="1.5546875" style="67" customWidth="1"/>
    <col min="1528" max="1528" width="10.88671875" style="67" customWidth="1"/>
    <col min="1529" max="1776" width="9.109375" style="67"/>
    <col min="1777" max="1777" width="36.5546875" style="67" customWidth="1"/>
    <col min="1778" max="1778" width="5.5546875" style="67" customWidth="1"/>
    <col min="1779" max="1782" width="10.88671875" style="67" customWidth="1"/>
    <col min="1783" max="1783" width="1.5546875" style="67" customWidth="1"/>
    <col min="1784" max="1784" width="10.88671875" style="67" customWidth="1"/>
    <col min="1785" max="2032" width="9.109375" style="67"/>
    <col min="2033" max="2033" width="36.5546875" style="67" customWidth="1"/>
    <col min="2034" max="2034" width="5.5546875" style="67" customWidth="1"/>
    <col min="2035" max="2038" width="10.88671875" style="67" customWidth="1"/>
    <col min="2039" max="2039" width="1.5546875" style="67" customWidth="1"/>
    <col min="2040" max="2040" width="10.88671875" style="67" customWidth="1"/>
    <col min="2041" max="2288" width="9.109375" style="67"/>
    <col min="2289" max="2289" width="36.5546875" style="67" customWidth="1"/>
    <col min="2290" max="2290" width="5.5546875" style="67" customWidth="1"/>
    <col min="2291" max="2294" width="10.88671875" style="67" customWidth="1"/>
    <col min="2295" max="2295" width="1.5546875" style="67" customWidth="1"/>
    <col min="2296" max="2296" width="10.88671875" style="67" customWidth="1"/>
    <col min="2297" max="2544" width="9.109375" style="67"/>
    <col min="2545" max="2545" width="36.5546875" style="67" customWidth="1"/>
    <col min="2546" max="2546" width="5.5546875" style="67" customWidth="1"/>
    <col min="2547" max="2550" width="10.88671875" style="67" customWidth="1"/>
    <col min="2551" max="2551" width="1.5546875" style="67" customWidth="1"/>
    <col min="2552" max="2552" width="10.88671875" style="67" customWidth="1"/>
    <col min="2553" max="2800" width="9.109375" style="67"/>
    <col min="2801" max="2801" width="36.5546875" style="67" customWidth="1"/>
    <col min="2802" max="2802" width="5.5546875" style="67" customWidth="1"/>
    <col min="2803" max="2806" width="10.88671875" style="67" customWidth="1"/>
    <col min="2807" max="2807" width="1.5546875" style="67" customWidth="1"/>
    <col min="2808" max="2808" width="10.88671875" style="67" customWidth="1"/>
    <col min="2809" max="3056" width="9.109375" style="67"/>
    <col min="3057" max="3057" width="36.5546875" style="67" customWidth="1"/>
    <col min="3058" max="3058" width="5.5546875" style="67" customWidth="1"/>
    <col min="3059" max="3062" width="10.88671875" style="67" customWidth="1"/>
    <col min="3063" max="3063" width="1.5546875" style="67" customWidth="1"/>
    <col min="3064" max="3064" width="10.88671875" style="67" customWidth="1"/>
    <col min="3065" max="3312" width="9.109375" style="67"/>
    <col min="3313" max="3313" width="36.5546875" style="67" customWidth="1"/>
    <col min="3314" max="3314" width="5.5546875" style="67" customWidth="1"/>
    <col min="3315" max="3318" width="10.88671875" style="67" customWidth="1"/>
    <col min="3319" max="3319" width="1.5546875" style="67" customWidth="1"/>
    <col min="3320" max="3320" width="10.88671875" style="67" customWidth="1"/>
    <col min="3321" max="3568" width="9.109375" style="67"/>
    <col min="3569" max="3569" width="36.5546875" style="67" customWidth="1"/>
    <col min="3570" max="3570" width="5.5546875" style="67" customWidth="1"/>
    <col min="3571" max="3574" width="10.88671875" style="67" customWidth="1"/>
    <col min="3575" max="3575" width="1.5546875" style="67" customWidth="1"/>
    <col min="3576" max="3576" width="10.88671875" style="67" customWidth="1"/>
    <col min="3577" max="3824" width="9.109375" style="67"/>
    <col min="3825" max="3825" width="36.5546875" style="67" customWidth="1"/>
    <col min="3826" max="3826" width="5.5546875" style="67" customWidth="1"/>
    <col min="3827" max="3830" width="10.88671875" style="67" customWidth="1"/>
    <col min="3831" max="3831" width="1.5546875" style="67" customWidth="1"/>
    <col min="3832" max="3832" width="10.88671875" style="67" customWidth="1"/>
    <col min="3833" max="4080" width="9.109375" style="67"/>
    <col min="4081" max="4081" width="36.5546875" style="67" customWidth="1"/>
    <col min="4082" max="4082" width="5.5546875" style="67" customWidth="1"/>
    <col min="4083" max="4086" width="10.88671875" style="67" customWidth="1"/>
    <col min="4087" max="4087" width="1.5546875" style="67" customWidth="1"/>
    <col min="4088" max="4088" width="10.88671875" style="67" customWidth="1"/>
    <col min="4089" max="4336" width="9.109375" style="67"/>
    <col min="4337" max="4337" width="36.5546875" style="67" customWidth="1"/>
    <col min="4338" max="4338" width="5.5546875" style="67" customWidth="1"/>
    <col min="4339" max="4342" width="10.88671875" style="67" customWidth="1"/>
    <col min="4343" max="4343" width="1.5546875" style="67" customWidth="1"/>
    <col min="4344" max="4344" width="10.88671875" style="67" customWidth="1"/>
    <col min="4345" max="4592" width="9.109375" style="67"/>
    <col min="4593" max="4593" width="36.5546875" style="67" customWidth="1"/>
    <col min="4594" max="4594" width="5.5546875" style="67" customWidth="1"/>
    <col min="4595" max="4598" width="10.88671875" style="67" customWidth="1"/>
    <col min="4599" max="4599" width="1.5546875" style="67" customWidth="1"/>
    <col min="4600" max="4600" width="10.88671875" style="67" customWidth="1"/>
    <col min="4601" max="4848" width="9.109375" style="67"/>
    <col min="4849" max="4849" width="36.5546875" style="67" customWidth="1"/>
    <col min="4850" max="4850" width="5.5546875" style="67" customWidth="1"/>
    <col min="4851" max="4854" width="10.88671875" style="67" customWidth="1"/>
    <col min="4855" max="4855" width="1.5546875" style="67" customWidth="1"/>
    <col min="4856" max="4856" width="10.88671875" style="67" customWidth="1"/>
    <col min="4857" max="5104" width="9.109375" style="67"/>
    <col min="5105" max="5105" width="36.5546875" style="67" customWidth="1"/>
    <col min="5106" max="5106" width="5.5546875" style="67" customWidth="1"/>
    <col min="5107" max="5110" width="10.88671875" style="67" customWidth="1"/>
    <col min="5111" max="5111" width="1.5546875" style="67" customWidth="1"/>
    <col min="5112" max="5112" width="10.88671875" style="67" customWidth="1"/>
    <col min="5113" max="5360" width="9.109375" style="67"/>
    <col min="5361" max="5361" width="36.5546875" style="67" customWidth="1"/>
    <col min="5362" max="5362" width="5.5546875" style="67" customWidth="1"/>
    <col min="5363" max="5366" width="10.88671875" style="67" customWidth="1"/>
    <col min="5367" max="5367" width="1.5546875" style="67" customWidth="1"/>
    <col min="5368" max="5368" width="10.88671875" style="67" customWidth="1"/>
    <col min="5369" max="5616" width="9.109375" style="67"/>
    <col min="5617" max="5617" width="36.5546875" style="67" customWidth="1"/>
    <col min="5618" max="5618" width="5.5546875" style="67" customWidth="1"/>
    <col min="5619" max="5622" width="10.88671875" style="67" customWidth="1"/>
    <col min="5623" max="5623" width="1.5546875" style="67" customWidth="1"/>
    <col min="5624" max="5624" width="10.88671875" style="67" customWidth="1"/>
    <col min="5625" max="5872" width="9.109375" style="67"/>
    <col min="5873" max="5873" width="36.5546875" style="67" customWidth="1"/>
    <col min="5874" max="5874" width="5.5546875" style="67" customWidth="1"/>
    <col min="5875" max="5878" width="10.88671875" style="67" customWidth="1"/>
    <col min="5879" max="5879" width="1.5546875" style="67" customWidth="1"/>
    <col min="5880" max="5880" width="10.88671875" style="67" customWidth="1"/>
    <col min="5881" max="6128" width="9.109375" style="67"/>
    <col min="6129" max="6129" width="36.5546875" style="67" customWidth="1"/>
    <col min="6130" max="6130" width="5.5546875" style="67" customWidth="1"/>
    <col min="6131" max="6134" width="10.88671875" style="67" customWidth="1"/>
    <col min="6135" max="6135" width="1.5546875" style="67" customWidth="1"/>
    <col min="6136" max="6136" width="10.88671875" style="67" customWidth="1"/>
    <col min="6137" max="6384" width="9.109375" style="67"/>
    <col min="6385" max="6385" width="36.5546875" style="67" customWidth="1"/>
    <col min="6386" max="6386" width="5.5546875" style="67" customWidth="1"/>
    <col min="6387" max="6390" width="10.88671875" style="67" customWidth="1"/>
    <col min="6391" max="6391" width="1.5546875" style="67" customWidth="1"/>
    <col min="6392" max="6392" width="10.88671875" style="67" customWidth="1"/>
    <col min="6393" max="6640" width="9.109375" style="67"/>
    <col min="6641" max="6641" width="36.5546875" style="67" customWidth="1"/>
    <col min="6642" max="6642" width="5.5546875" style="67" customWidth="1"/>
    <col min="6643" max="6646" width="10.88671875" style="67" customWidth="1"/>
    <col min="6647" max="6647" width="1.5546875" style="67" customWidth="1"/>
    <col min="6648" max="6648" width="10.88671875" style="67" customWidth="1"/>
    <col min="6649" max="6896" width="9.109375" style="67"/>
    <col min="6897" max="6897" width="36.5546875" style="67" customWidth="1"/>
    <col min="6898" max="6898" width="5.5546875" style="67" customWidth="1"/>
    <col min="6899" max="6902" width="10.88671875" style="67" customWidth="1"/>
    <col min="6903" max="6903" width="1.5546875" style="67" customWidth="1"/>
    <col min="6904" max="6904" width="10.88671875" style="67" customWidth="1"/>
    <col min="6905" max="7152" width="9.109375" style="67"/>
    <col min="7153" max="7153" width="36.5546875" style="67" customWidth="1"/>
    <col min="7154" max="7154" width="5.5546875" style="67" customWidth="1"/>
    <col min="7155" max="7158" width="10.88671875" style="67" customWidth="1"/>
    <col min="7159" max="7159" width="1.5546875" style="67" customWidth="1"/>
    <col min="7160" max="7160" width="10.88671875" style="67" customWidth="1"/>
    <col min="7161" max="7408" width="9.109375" style="67"/>
    <col min="7409" max="7409" width="36.5546875" style="67" customWidth="1"/>
    <col min="7410" max="7410" width="5.5546875" style="67" customWidth="1"/>
    <col min="7411" max="7414" width="10.88671875" style="67" customWidth="1"/>
    <col min="7415" max="7415" width="1.5546875" style="67" customWidth="1"/>
    <col min="7416" max="7416" width="10.88671875" style="67" customWidth="1"/>
    <col min="7417" max="7664" width="9.109375" style="67"/>
    <col min="7665" max="7665" width="36.5546875" style="67" customWidth="1"/>
    <col min="7666" max="7666" width="5.5546875" style="67" customWidth="1"/>
    <col min="7667" max="7670" width="10.88671875" style="67" customWidth="1"/>
    <col min="7671" max="7671" width="1.5546875" style="67" customWidth="1"/>
    <col min="7672" max="7672" width="10.88671875" style="67" customWidth="1"/>
    <col min="7673" max="7920" width="9.109375" style="67"/>
    <col min="7921" max="7921" width="36.5546875" style="67" customWidth="1"/>
    <col min="7922" max="7922" width="5.5546875" style="67" customWidth="1"/>
    <col min="7923" max="7926" width="10.88671875" style="67" customWidth="1"/>
    <col min="7927" max="7927" width="1.5546875" style="67" customWidth="1"/>
    <col min="7928" max="7928" width="10.88671875" style="67" customWidth="1"/>
    <col min="7929" max="8176" width="9.109375" style="67"/>
    <col min="8177" max="8177" width="36.5546875" style="67" customWidth="1"/>
    <col min="8178" max="8178" width="5.5546875" style="67" customWidth="1"/>
    <col min="8179" max="8182" width="10.88671875" style="67" customWidth="1"/>
    <col min="8183" max="8183" width="1.5546875" style="67" customWidth="1"/>
    <col min="8184" max="8184" width="10.88671875" style="67" customWidth="1"/>
    <col min="8185" max="8432" width="9.109375" style="67"/>
    <col min="8433" max="8433" width="36.5546875" style="67" customWidth="1"/>
    <col min="8434" max="8434" width="5.5546875" style="67" customWidth="1"/>
    <col min="8435" max="8438" width="10.88671875" style="67" customWidth="1"/>
    <col min="8439" max="8439" width="1.5546875" style="67" customWidth="1"/>
    <col min="8440" max="8440" width="10.88671875" style="67" customWidth="1"/>
    <col min="8441" max="8688" width="9.109375" style="67"/>
    <col min="8689" max="8689" width="36.5546875" style="67" customWidth="1"/>
    <col min="8690" max="8690" width="5.5546875" style="67" customWidth="1"/>
    <col min="8691" max="8694" width="10.88671875" style="67" customWidth="1"/>
    <col min="8695" max="8695" width="1.5546875" style="67" customWidth="1"/>
    <col min="8696" max="8696" width="10.88671875" style="67" customWidth="1"/>
    <col min="8697" max="8944" width="9.109375" style="67"/>
    <col min="8945" max="8945" width="36.5546875" style="67" customWidth="1"/>
    <col min="8946" max="8946" width="5.5546875" style="67" customWidth="1"/>
    <col min="8947" max="8950" width="10.88671875" style="67" customWidth="1"/>
    <col min="8951" max="8951" width="1.5546875" style="67" customWidth="1"/>
    <col min="8952" max="8952" width="10.88671875" style="67" customWidth="1"/>
    <col min="8953" max="9200" width="9.109375" style="67"/>
    <col min="9201" max="9201" width="36.5546875" style="67" customWidth="1"/>
    <col min="9202" max="9202" width="5.5546875" style="67" customWidth="1"/>
    <col min="9203" max="9206" width="10.88671875" style="67" customWidth="1"/>
    <col min="9207" max="9207" width="1.5546875" style="67" customWidth="1"/>
    <col min="9208" max="9208" width="10.88671875" style="67" customWidth="1"/>
    <col min="9209" max="9456" width="9.109375" style="67"/>
    <col min="9457" max="9457" width="36.5546875" style="67" customWidth="1"/>
    <col min="9458" max="9458" width="5.5546875" style="67" customWidth="1"/>
    <col min="9459" max="9462" width="10.88671875" style="67" customWidth="1"/>
    <col min="9463" max="9463" width="1.5546875" style="67" customWidth="1"/>
    <col min="9464" max="9464" width="10.88671875" style="67" customWidth="1"/>
    <col min="9465" max="9712" width="9.109375" style="67"/>
    <col min="9713" max="9713" width="36.5546875" style="67" customWidth="1"/>
    <col min="9714" max="9714" width="5.5546875" style="67" customWidth="1"/>
    <col min="9715" max="9718" width="10.88671875" style="67" customWidth="1"/>
    <col min="9719" max="9719" width="1.5546875" style="67" customWidth="1"/>
    <col min="9720" max="9720" width="10.88671875" style="67" customWidth="1"/>
    <col min="9721" max="9968" width="9.109375" style="67"/>
    <col min="9969" max="9969" width="36.5546875" style="67" customWidth="1"/>
    <col min="9970" max="9970" width="5.5546875" style="67" customWidth="1"/>
    <col min="9971" max="9974" width="10.88671875" style="67" customWidth="1"/>
    <col min="9975" max="9975" width="1.5546875" style="67" customWidth="1"/>
    <col min="9976" max="9976" width="10.88671875" style="67" customWidth="1"/>
    <col min="9977" max="10224" width="9.109375" style="67"/>
    <col min="10225" max="10225" width="36.5546875" style="67" customWidth="1"/>
    <col min="10226" max="10226" width="5.5546875" style="67" customWidth="1"/>
    <col min="10227" max="10230" width="10.88671875" style="67" customWidth="1"/>
    <col min="10231" max="10231" width="1.5546875" style="67" customWidth="1"/>
    <col min="10232" max="10232" width="10.88671875" style="67" customWidth="1"/>
    <col min="10233" max="10480" width="9.109375" style="67"/>
    <col min="10481" max="10481" width="36.5546875" style="67" customWidth="1"/>
    <col min="10482" max="10482" width="5.5546875" style="67" customWidth="1"/>
    <col min="10483" max="10486" width="10.88671875" style="67" customWidth="1"/>
    <col min="10487" max="10487" width="1.5546875" style="67" customWidth="1"/>
    <col min="10488" max="10488" width="10.88671875" style="67" customWidth="1"/>
    <col min="10489" max="10736" width="9.109375" style="67"/>
    <col min="10737" max="10737" width="36.5546875" style="67" customWidth="1"/>
    <col min="10738" max="10738" width="5.5546875" style="67" customWidth="1"/>
    <col min="10739" max="10742" width="10.88671875" style="67" customWidth="1"/>
    <col min="10743" max="10743" width="1.5546875" style="67" customWidth="1"/>
    <col min="10744" max="10744" width="10.88671875" style="67" customWidth="1"/>
    <col min="10745" max="10992" width="9.109375" style="67"/>
    <col min="10993" max="10993" width="36.5546875" style="67" customWidth="1"/>
    <col min="10994" max="10994" width="5.5546875" style="67" customWidth="1"/>
    <col min="10995" max="10998" width="10.88671875" style="67" customWidth="1"/>
    <col min="10999" max="10999" width="1.5546875" style="67" customWidth="1"/>
    <col min="11000" max="11000" width="10.88671875" style="67" customWidth="1"/>
    <col min="11001" max="11248" width="9.109375" style="67"/>
    <col min="11249" max="11249" width="36.5546875" style="67" customWidth="1"/>
    <col min="11250" max="11250" width="5.5546875" style="67" customWidth="1"/>
    <col min="11251" max="11254" width="10.88671875" style="67" customWidth="1"/>
    <col min="11255" max="11255" width="1.5546875" style="67" customWidth="1"/>
    <col min="11256" max="11256" width="10.88671875" style="67" customWidth="1"/>
    <col min="11257" max="11504" width="9.109375" style="67"/>
    <col min="11505" max="11505" width="36.5546875" style="67" customWidth="1"/>
    <col min="11506" max="11506" width="5.5546875" style="67" customWidth="1"/>
    <col min="11507" max="11510" width="10.88671875" style="67" customWidth="1"/>
    <col min="11511" max="11511" width="1.5546875" style="67" customWidth="1"/>
    <col min="11512" max="11512" width="10.88671875" style="67" customWidth="1"/>
    <col min="11513" max="11760" width="9.109375" style="67"/>
    <col min="11761" max="11761" width="36.5546875" style="67" customWidth="1"/>
    <col min="11762" max="11762" width="5.5546875" style="67" customWidth="1"/>
    <col min="11763" max="11766" width="10.88671875" style="67" customWidth="1"/>
    <col min="11767" max="11767" width="1.5546875" style="67" customWidth="1"/>
    <col min="11768" max="11768" width="10.88671875" style="67" customWidth="1"/>
    <col min="11769" max="12016" width="9.109375" style="67"/>
    <col min="12017" max="12017" width="36.5546875" style="67" customWidth="1"/>
    <col min="12018" max="12018" width="5.5546875" style="67" customWidth="1"/>
    <col min="12019" max="12022" width="10.88671875" style="67" customWidth="1"/>
    <col min="12023" max="12023" width="1.5546875" style="67" customWidth="1"/>
    <col min="12024" max="12024" width="10.88671875" style="67" customWidth="1"/>
    <col min="12025" max="12272" width="9.109375" style="67"/>
    <col min="12273" max="12273" width="36.5546875" style="67" customWidth="1"/>
    <col min="12274" max="12274" width="5.5546875" style="67" customWidth="1"/>
    <col min="12275" max="12278" width="10.88671875" style="67" customWidth="1"/>
    <col min="12279" max="12279" width="1.5546875" style="67" customWidth="1"/>
    <col min="12280" max="12280" width="10.88671875" style="67" customWidth="1"/>
    <col min="12281" max="12528" width="9.109375" style="67"/>
    <col min="12529" max="12529" width="36.5546875" style="67" customWidth="1"/>
    <col min="12530" max="12530" width="5.5546875" style="67" customWidth="1"/>
    <col min="12531" max="12534" width="10.88671875" style="67" customWidth="1"/>
    <col min="12535" max="12535" width="1.5546875" style="67" customWidth="1"/>
    <col min="12536" max="12536" width="10.88671875" style="67" customWidth="1"/>
    <col min="12537" max="12784" width="9.109375" style="67"/>
    <col min="12785" max="12785" width="36.5546875" style="67" customWidth="1"/>
    <col min="12786" max="12786" width="5.5546875" style="67" customWidth="1"/>
    <col min="12787" max="12790" width="10.88671875" style="67" customWidth="1"/>
    <col min="12791" max="12791" width="1.5546875" style="67" customWidth="1"/>
    <col min="12792" max="12792" width="10.88671875" style="67" customWidth="1"/>
    <col min="12793" max="13040" width="9.109375" style="67"/>
    <col min="13041" max="13041" width="36.5546875" style="67" customWidth="1"/>
    <col min="13042" max="13042" width="5.5546875" style="67" customWidth="1"/>
    <col min="13043" max="13046" width="10.88671875" style="67" customWidth="1"/>
    <col min="13047" max="13047" width="1.5546875" style="67" customWidth="1"/>
    <col min="13048" max="13048" width="10.88671875" style="67" customWidth="1"/>
    <col min="13049" max="13296" width="9.109375" style="67"/>
    <col min="13297" max="13297" width="36.5546875" style="67" customWidth="1"/>
    <col min="13298" max="13298" width="5.5546875" style="67" customWidth="1"/>
    <col min="13299" max="13302" width="10.88671875" style="67" customWidth="1"/>
    <col min="13303" max="13303" width="1.5546875" style="67" customWidth="1"/>
    <col min="13304" max="13304" width="10.88671875" style="67" customWidth="1"/>
    <col min="13305" max="13552" width="9.109375" style="67"/>
    <col min="13553" max="13553" width="36.5546875" style="67" customWidth="1"/>
    <col min="13554" max="13554" width="5.5546875" style="67" customWidth="1"/>
    <col min="13555" max="13558" width="10.88671875" style="67" customWidth="1"/>
    <col min="13559" max="13559" width="1.5546875" style="67" customWidth="1"/>
    <col min="13560" max="13560" width="10.88671875" style="67" customWidth="1"/>
    <col min="13561" max="13808" width="9.109375" style="67"/>
    <col min="13809" max="13809" width="36.5546875" style="67" customWidth="1"/>
    <col min="13810" max="13810" width="5.5546875" style="67" customWidth="1"/>
    <col min="13811" max="13814" width="10.88671875" style="67" customWidth="1"/>
    <col min="13815" max="13815" width="1.5546875" style="67" customWidth="1"/>
    <col min="13816" max="13816" width="10.88671875" style="67" customWidth="1"/>
    <col min="13817" max="14064" width="9.109375" style="67"/>
    <col min="14065" max="14065" width="36.5546875" style="67" customWidth="1"/>
    <col min="14066" max="14066" width="5.5546875" style="67" customWidth="1"/>
    <col min="14067" max="14070" width="10.88671875" style="67" customWidth="1"/>
    <col min="14071" max="14071" width="1.5546875" style="67" customWidth="1"/>
    <col min="14072" max="14072" width="10.88671875" style="67" customWidth="1"/>
    <col min="14073" max="14320" width="9.109375" style="67"/>
    <col min="14321" max="14321" width="36.5546875" style="67" customWidth="1"/>
    <col min="14322" max="14322" width="5.5546875" style="67" customWidth="1"/>
    <col min="14323" max="14326" width="10.88671875" style="67" customWidth="1"/>
    <col min="14327" max="14327" width="1.5546875" style="67" customWidth="1"/>
    <col min="14328" max="14328" width="10.88671875" style="67" customWidth="1"/>
    <col min="14329" max="14576" width="9.109375" style="67"/>
    <col min="14577" max="14577" width="36.5546875" style="67" customWidth="1"/>
    <col min="14578" max="14578" width="5.5546875" style="67" customWidth="1"/>
    <col min="14579" max="14582" width="10.88671875" style="67" customWidth="1"/>
    <col min="14583" max="14583" width="1.5546875" style="67" customWidth="1"/>
    <col min="14584" max="14584" width="10.88671875" style="67" customWidth="1"/>
    <col min="14585" max="14832" width="9.109375" style="67"/>
    <col min="14833" max="14833" width="36.5546875" style="67" customWidth="1"/>
    <col min="14834" max="14834" width="5.5546875" style="67" customWidth="1"/>
    <col min="14835" max="14838" width="10.88671875" style="67" customWidth="1"/>
    <col min="14839" max="14839" width="1.5546875" style="67" customWidth="1"/>
    <col min="14840" max="14840" width="10.88671875" style="67" customWidth="1"/>
    <col min="14841" max="15088" width="9.109375" style="67"/>
    <col min="15089" max="15089" width="36.5546875" style="67" customWidth="1"/>
    <col min="15090" max="15090" width="5.5546875" style="67" customWidth="1"/>
    <col min="15091" max="15094" width="10.88671875" style="67" customWidth="1"/>
    <col min="15095" max="15095" width="1.5546875" style="67" customWidth="1"/>
    <col min="15096" max="15096" width="10.88671875" style="67" customWidth="1"/>
    <col min="15097" max="15344" width="9.109375" style="67"/>
    <col min="15345" max="15345" width="36.5546875" style="67" customWidth="1"/>
    <col min="15346" max="15346" width="5.5546875" style="67" customWidth="1"/>
    <col min="15347" max="15350" width="10.88671875" style="67" customWidth="1"/>
    <col min="15351" max="15351" width="1.5546875" style="67" customWidth="1"/>
    <col min="15352" max="15352" width="10.88671875" style="67" customWidth="1"/>
    <col min="15353" max="15600" width="9.109375" style="67"/>
    <col min="15601" max="15601" width="36.5546875" style="67" customWidth="1"/>
    <col min="15602" max="15602" width="5.5546875" style="67" customWidth="1"/>
    <col min="15603" max="15606" width="10.88671875" style="67" customWidth="1"/>
    <col min="15607" max="15607" width="1.5546875" style="67" customWidth="1"/>
    <col min="15608" max="15608" width="10.88671875" style="67" customWidth="1"/>
    <col min="15609" max="15856" width="9.109375" style="67"/>
    <col min="15857" max="15857" width="36.5546875" style="67" customWidth="1"/>
    <col min="15858" max="15858" width="5.5546875" style="67" customWidth="1"/>
    <col min="15859" max="15862" width="10.88671875" style="67" customWidth="1"/>
    <col min="15863" max="15863" width="1.5546875" style="67" customWidth="1"/>
    <col min="15864" max="15864" width="10.88671875" style="67" customWidth="1"/>
    <col min="15865" max="16112" width="9.109375" style="67"/>
    <col min="16113" max="16113" width="36.5546875" style="67" customWidth="1"/>
    <col min="16114" max="16114" width="5.5546875" style="67" customWidth="1"/>
    <col min="16115" max="16118" width="10.88671875" style="67" customWidth="1"/>
    <col min="16119" max="16119" width="1.5546875" style="67" customWidth="1"/>
    <col min="16120" max="16120" width="10.88671875" style="67" customWidth="1"/>
    <col min="16121" max="16384" width="9.109375" style="67"/>
  </cols>
  <sheetData>
    <row r="1" spans="1:9" ht="31.5" customHeight="1" x14ac:dyDescent="0.3">
      <c r="A1" s="53" t="s">
        <v>321</v>
      </c>
      <c r="B1" s="58"/>
      <c r="C1" s="58"/>
      <c r="D1" s="58"/>
      <c r="E1" s="58"/>
      <c r="F1" s="58"/>
      <c r="G1" s="58"/>
      <c r="H1" s="58"/>
    </row>
    <row r="2" spans="1:9" ht="31.5" customHeight="1" x14ac:dyDescent="0.3">
      <c r="A2" s="53" t="s">
        <v>476</v>
      </c>
      <c r="B2" s="58"/>
      <c r="C2" s="58"/>
      <c r="D2" s="58"/>
      <c r="E2" s="58"/>
      <c r="F2" s="58"/>
      <c r="G2" s="58"/>
      <c r="H2" s="58"/>
    </row>
    <row r="3" spans="1:9" ht="31.5" customHeight="1" x14ac:dyDescent="0.25">
      <c r="A3" s="68"/>
      <c r="B3" s="68"/>
      <c r="C3" s="68"/>
      <c r="D3" s="68"/>
      <c r="E3" s="68"/>
      <c r="F3" s="68"/>
      <c r="G3" s="68"/>
      <c r="H3" s="68"/>
    </row>
    <row r="4" spans="1:9" ht="31.5" customHeight="1" x14ac:dyDescent="0.3">
      <c r="A4" s="53" t="s">
        <v>3</v>
      </c>
      <c r="B4" s="53"/>
      <c r="C4" s="53"/>
      <c r="D4" s="53"/>
      <c r="E4" s="68"/>
      <c r="F4" s="68"/>
      <c r="G4" s="68"/>
      <c r="H4" s="68"/>
    </row>
    <row r="5" spans="1:9" ht="31.5" customHeight="1" x14ac:dyDescent="0.25">
      <c r="A5" s="57" t="s">
        <v>1</v>
      </c>
    </row>
    <row r="6" spans="1:9" ht="31.5" customHeight="1" x14ac:dyDescent="0.25">
      <c r="A6" s="57"/>
      <c r="C6" s="387"/>
      <c r="D6" s="387"/>
      <c r="E6" s="387"/>
      <c r="F6" s="387"/>
      <c r="G6" s="387"/>
      <c r="H6" s="57"/>
      <c r="I6" s="57"/>
    </row>
    <row r="7" spans="1:9" ht="48" customHeight="1" x14ac:dyDescent="0.3">
      <c r="A7" s="57" t="s">
        <v>1</v>
      </c>
      <c r="C7" s="88" t="s">
        <v>102</v>
      </c>
      <c r="D7" s="88" t="s">
        <v>105</v>
      </c>
      <c r="E7" s="88" t="s">
        <v>103</v>
      </c>
      <c r="F7" s="88" t="s">
        <v>365</v>
      </c>
      <c r="G7" s="88" t="s">
        <v>461</v>
      </c>
      <c r="H7" s="89"/>
      <c r="I7" s="88" t="s">
        <v>462</v>
      </c>
    </row>
    <row r="8" spans="1:9" ht="31.5" customHeight="1" x14ac:dyDescent="0.3">
      <c r="A8" s="53" t="s">
        <v>31</v>
      </c>
      <c r="B8" s="69"/>
      <c r="C8" s="75"/>
      <c r="D8" s="75"/>
      <c r="E8" s="75"/>
      <c r="F8" s="75"/>
      <c r="G8" s="75"/>
      <c r="H8" s="76"/>
      <c r="I8" s="77" t="s">
        <v>225</v>
      </c>
    </row>
    <row r="9" spans="1:9" ht="31.5" customHeight="1" x14ac:dyDescent="0.3">
      <c r="A9" s="53" t="s">
        <v>260</v>
      </c>
      <c r="B9" s="69"/>
      <c r="C9" s="90"/>
      <c r="D9" s="90"/>
      <c r="E9" s="90"/>
      <c r="F9" s="90"/>
      <c r="G9" s="90"/>
      <c r="H9" s="91"/>
      <c r="I9" s="92"/>
    </row>
    <row r="10" spans="1:9" ht="31.5" customHeight="1" x14ac:dyDescent="0.3">
      <c r="A10" s="72" t="s">
        <v>15</v>
      </c>
      <c r="B10" s="53" t="s">
        <v>4</v>
      </c>
      <c r="C10" s="93">
        <f>'Note 2 - Income'!D16</f>
        <v>0</v>
      </c>
      <c r="D10" s="93">
        <f>'Note 2 - Income'!E16</f>
        <v>0</v>
      </c>
      <c r="E10" s="93">
        <f>'Note 2 - Income'!F16</f>
        <v>0</v>
      </c>
      <c r="F10" s="93">
        <f>'Note 2 - Income'!G16</f>
        <v>0</v>
      </c>
      <c r="G10" s="93">
        <f>SUM(C10:F10)</f>
        <v>0</v>
      </c>
      <c r="H10" s="94"/>
      <c r="I10" s="93">
        <f>'Note 2 - Income'!J16</f>
        <v>0</v>
      </c>
    </row>
    <row r="11" spans="1:9" ht="31.5" customHeight="1" x14ac:dyDescent="0.3">
      <c r="A11" s="72" t="s">
        <v>148</v>
      </c>
      <c r="B11" s="53" t="s">
        <v>5</v>
      </c>
      <c r="C11" s="93">
        <f>'Note 2 - Income'!D23</f>
        <v>0</v>
      </c>
      <c r="D11" s="93">
        <f>'Note 2 - Income'!E23</f>
        <v>0</v>
      </c>
      <c r="E11" s="93">
        <f>'Note 2 - Income'!F23</f>
        <v>0</v>
      </c>
      <c r="F11" s="93">
        <f>'Note 2 - Income'!G23</f>
        <v>0</v>
      </c>
      <c r="G11" s="93">
        <f t="shared" ref="G11:G14" si="0">SUM(C11:F11)</f>
        <v>0</v>
      </c>
      <c r="H11" s="94"/>
      <c r="I11" s="93">
        <f>'Note 2 - Income'!J23</f>
        <v>0</v>
      </c>
    </row>
    <row r="12" spans="1:9" ht="31.5" customHeight="1" x14ac:dyDescent="0.3">
      <c r="A12" s="72" t="s">
        <v>151</v>
      </c>
      <c r="B12" s="53" t="s">
        <v>6</v>
      </c>
      <c r="C12" s="93">
        <f>'Note 2 - Income'!D31</f>
        <v>0</v>
      </c>
      <c r="D12" s="93">
        <f>'Note 2 - Income'!E31</f>
        <v>0</v>
      </c>
      <c r="E12" s="93">
        <f>'Note 2 - Income'!F31</f>
        <v>0</v>
      </c>
      <c r="F12" s="93">
        <f>'Note 2 - Income'!G31</f>
        <v>0</v>
      </c>
      <c r="G12" s="93">
        <f t="shared" si="0"/>
        <v>0</v>
      </c>
      <c r="H12" s="94"/>
      <c r="I12" s="93">
        <f>'Note 2 - Income'!J31</f>
        <v>0</v>
      </c>
    </row>
    <row r="13" spans="1:9" ht="31.5" customHeight="1" x14ac:dyDescent="0.3">
      <c r="A13" s="72" t="s">
        <v>48</v>
      </c>
      <c r="B13" s="53" t="s">
        <v>7</v>
      </c>
      <c r="C13" s="93">
        <f>'Note 2 - Income'!D39</f>
        <v>0</v>
      </c>
      <c r="D13" s="93">
        <f>'Note 2 - Income'!E39</f>
        <v>0</v>
      </c>
      <c r="E13" s="93">
        <f>'Note 2 - Income'!F39</f>
        <v>0</v>
      </c>
      <c r="F13" s="93">
        <f>'Note 2 - Income'!G39</f>
        <v>0</v>
      </c>
      <c r="G13" s="93">
        <f t="shared" si="0"/>
        <v>0</v>
      </c>
      <c r="H13" s="94"/>
      <c r="I13" s="93">
        <f>'Note 2 - Income'!J39</f>
        <v>0</v>
      </c>
    </row>
    <row r="14" spans="1:9" ht="31.5" customHeight="1" x14ac:dyDescent="0.3">
      <c r="A14" s="72" t="s">
        <v>2</v>
      </c>
      <c r="B14" s="53" t="s">
        <v>8</v>
      </c>
      <c r="C14" s="93">
        <f>'Note 2 - Income'!D43</f>
        <v>0</v>
      </c>
      <c r="D14" s="93">
        <f>'Note 2 - Income'!E43</f>
        <v>0</v>
      </c>
      <c r="E14" s="93">
        <f>'Note 2 - Income'!F43</f>
        <v>0</v>
      </c>
      <c r="F14" s="93">
        <f>'Note 2 - Income'!G43</f>
        <v>0</v>
      </c>
      <c r="G14" s="93">
        <f t="shared" si="0"/>
        <v>0</v>
      </c>
      <c r="H14" s="94"/>
      <c r="I14" s="93">
        <f>'Note 2 - Income'!J43</f>
        <v>0</v>
      </c>
    </row>
    <row r="15" spans="1:9" ht="31.5" customHeight="1" thickBot="1" x14ac:dyDescent="0.35">
      <c r="A15" s="72"/>
      <c r="B15" s="53"/>
      <c r="C15" s="93"/>
      <c r="D15" s="93"/>
      <c r="E15" s="93"/>
      <c r="F15" s="93"/>
      <c r="G15" s="95"/>
      <c r="H15" s="96"/>
      <c r="I15" s="95"/>
    </row>
    <row r="16" spans="1:9" ht="31.5" customHeight="1" thickBot="1" x14ac:dyDescent="0.35">
      <c r="A16" s="70" t="s">
        <v>0</v>
      </c>
      <c r="B16" s="53"/>
      <c r="C16" s="97">
        <f>SUM(C10:C15)</f>
        <v>0</v>
      </c>
      <c r="D16" s="97">
        <f t="shared" ref="D16:I16" si="1">SUM(D10:D15)</f>
        <v>0</v>
      </c>
      <c r="E16" s="97">
        <f t="shared" si="1"/>
        <v>0</v>
      </c>
      <c r="F16" s="97">
        <f t="shared" si="1"/>
        <v>0</v>
      </c>
      <c r="G16" s="97">
        <f t="shared" si="1"/>
        <v>0</v>
      </c>
      <c r="H16" s="98">
        <f t="shared" si="1"/>
        <v>0</v>
      </c>
      <c r="I16" s="97">
        <f t="shared" si="1"/>
        <v>0</v>
      </c>
    </row>
    <row r="17" spans="1:9" ht="31.5" customHeight="1" x14ac:dyDescent="0.3">
      <c r="A17" s="70" t="s">
        <v>32</v>
      </c>
      <c r="B17" s="53"/>
      <c r="C17" s="99"/>
      <c r="D17" s="99"/>
      <c r="E17" s="99"/>
      <c r="F17" s="99"/>
      <c r="G17" s="99"/>
      <c r="H17" s="100"/>
      <c r="I17" s="99"/>
    </row>
    <row r="18" spans="1:9" ht="31.5" customHeight="1" x14ac:dyDescent="0.3">
      <c r="A18" s="70" t="s">
        <v>104</v>
      </c>
      <c r="B18" s="53"/>
      <c r="C18" s="90"/>
      <c r="D18" s="90"/>
      <c r="E18" s="90"/>
      <c r="F18" s="90"/>
      <c r="G18" s="90"/>
      <c r="H18" s="101"/>
      <c r="I18" s="90"/>
    </row>
    <row r="19" spans="1:9" ht="31.5" customHeight="1" x14ac:dyDescent="0.3">
      <c r="A19" s="72" t="s">
        <v>18</v>
      </c>
      <c r="B19" s="53" t="s">
        <v>9</v>
      </c>
      <c r="C19" s="93">
        <f>'Note 3 - Expenditure'!D11</f>
        <v>0</v>
      </c>
      <c r="D19" s="93">
        <f>'Note 3 - Expenditure'!E11</f>
        <v>0</v>
      </c>
      <c r="E19" s="93">
        <f>'Note 3 - Expenditure'!F11</f>
        <v>0</v>
      </c>
      <c r="F19" s="93">
        <f>'Note 3 - Expenditure'!G11</f>
        <v>0</v>
      </c>
      <c r="G19" s="93">
        <f t="shared" ref="G19:G21" si="2">SUM(C19:F19)</f>
        <v>0</v>
      </c>
      <c r="H19" s="94"/>
      <c r="I19" s="93">
        <f>'Note 3 - Expenditure'!J11</f>
        <v>0</v>
      </c>
    </row>
    <row r="20" spans="1:9" ht="31.5" customHeight="1" x14ac:dyDescent="0.3">
      <c r="A20" s="72" t="s">
        <v>48</v>
      </c>
      <c r="B20" s="53" t="s">
        <v>10</v>
      </c>
      <c r="C20" s="93">
        <f>'Note 3 - Expenditure'!D28</f>
        <v>0</v>
      </c>
      <c r="D20" s="93">
        <f>'Note 3 - Expenditure'!E28</f>
        <v>0</v>
      </c>
      <c r="E20" s="93">
        <f>'Note 3 - Expenditure'!F28</f>
        <v>0</v>
      </c>
      <c r="F20" s="93">
        <f>'Note 3 - Expenditure'!G28</f>
        <v>0</v>
      </c>
      <c r="G20" s="93">
        <f t="shared" si="2"/>
        <v>0</v>
      </c>
      <c r="H20" s="94"/>
      <c r="I20" s="93">
        <f>'Note 3 - Expenditure'!J28</f>
        <v>0</v>
      </c>
    </row>
    <row r="21" spans="1:9" ht="31.5" customHeight="1" x14ac:dyDescent="0.3">
      <c r="A21" s="72" t="s">
        <v>2</v>
      </c>
      <c r="B21" s="53" t="s">
        <v>11</v>
      </c>
      <c r="C21" s="93">
        <f>'Note 3 - Expenditure'!D33</f>
        <v>0</v>
      </c>
      <c r="D21" s="93">
        <f>'Note 3 - Expenditure'!E33</f>
        <v>0</v>
      </c>
      <c r="E21" s="93">
        <f>'Note 3 - Expenditure'!F33</f>
        <v>0</v>
      </c>
      <c r="F21" s="93">
        <f>'Note 3 - Expenditure'!G33</f>
        <v>0</v>
      </c>
      <c r="G21" s="93">
        <f t="shared" si="2"/>
        <v>0</v>
      </c>
      <c r="H21" s="94"/>
      <c r="I21" s="93">
        <f>'Note 3 - Expenditure'!J33</f>
        <v>0</v>
      </c>
    </row>
    <row r="22" spans="1:9" ht="31.5" customHeight="1" thickBot="1" x14ac:dyDescent="0.35">
      <c r="A22" s="69"/>
      <c r="B22" s="53"/>
      <c r="C22" s="102"/>
      <c r="D22" s="102"/>
      <c r="E22" s="102"/>
      <c r="F22" s="102"/>
      <c r="G22" s="102"/>
      <c r="H22" s="103"/>
      <c r="I22" s="104"/>
    </row>
    <row r="23" spans="1:9" ht="31.5" customHeight="1" thickBot="1" x14ac:dyDescent="0.35">
      <c r="A23" s="70" t="s">
        <v>0</v>
      </c>
      <c r="B23" s="53"/>
      <c r="C23" s="97">
        <f>SUM(C18:C22)</f>
        <v>0</v>
      </c>
      <c r="D23" s="97">
        <f t="shared" ref="D23:I23" si="3">SUM(D18:D22)</f>
        <v>0</v>
      </c>
      <c r="E23" s="97">
        <f t="shared" si="3"/>
        <v>0</v>
      </c>
      <c r="F23" s="97">
        <f t="shared" si="3"/>
        <v>0</v>
      </c>
      <c r="G23" s="97">
        <f t="shared" si="3"/>
        <v>0</v>
      </c>
      <c r="H23" s="98">
        <f t="shared" si="3"/>
        <v>0</v>
      </c>
      <c r="I23" s="97">
        <f t="shared" si="3"/>
        <v>0</v>
      </c>
    </row>
    <row r="24" spans="1:9" ht="31.5" customHeight="1" x14ac:dyDescent="0.3">
      <c r="A24" s="70"/>
      <c r="B24" s="53"/>
      <c r="C24" s="99"/>
      <c r="D24" s="99"/>
      <c r="E24" s="99"/>
      <c r="F24" s="99"/>
      <c r="G24" s="99"/>
      <c r="H24" s="100"/>
      <c r="I24" s="99"/>
    </row>
    <row r="25" spans="1:9" ht="31.5" customHeight="1" x14ac:dyDescent="0.3">
      <c r="A25" s="70" t="s">
        <v>128</v>
      </c>
      <c r="B25" s="53"/>
      <c r="C25" s="93">
        <f>C16-C23</f>
        <v>0</v>
      </c>
      <c r="D25" s="93">
        <f t="shared" ref="D25:I25" si="4">D16-D23</f>
        <v>0</v>
      </c>
      <c r="E25" s="93">
        <f t="shared" si="4"/>
        <v>0</v>
      </c>
      <c r="F25" s="93">
        <f t="shared" si="4"/>
        <v>0</v>
      </c>
      <c r="G25" s="93">
        <f t="shared" si="4"/>
        <v>0</v>
      </c>
      <c r="H25" s="105">
        <f t="shared" si="4"/>
        <v>0</v>
      </c>
      <c r="I25" s="93">
        <f t="shared" si="4"/>
        <v>0</v>
      </c>
    </row>
    <row r="26" spans="1:9" ht="31.5" customHeight="1" x14ac:dyDescent="0.25">
      <c r="A26" s="72" t="s">
        <v>174</v>
      </c>
      <c r="B26" s="194" t="s">
        <v>175</v>
      </c>
      <c r="C26" s="93"/>
      <c r="D26" s="93"/>
      <c r="E26" s="93"/>
      <c r="F26" s="93">
        <f>Notes!G91</f>
        <v>0</v>
      </c>
      <c r="G26" s="93">
        <f>SUM(C26:F26)</f>
        <v>0</v>
      </c>
      <c r="H26" s="94"/>
      <c r="I26" s="93"/>
    </row>
    <row r="27" spans="1:9" ht="15.75" customHeight="1" x14ac:dyDescent="0.3">
      <c r="A27" s="72"/>
      <c r="B27" s="53"/>
      <c r="C27" s="106"/>
      <c r="D27" s="106"/>
      <c r="E27" s="107"/>
      <c r="F27" s="107"/>
      <c r="G27" s="107"/>
      <c r="H27" s="91"/>
      <c r="I27" s="108"/>
    </row>
    <row r="28" spans="1:9" ht="31.5" customHeight="1" x14ac:dyDescent="0.3">
      <c r="A28" s="70" t="s">
        <v>20</v>
      </c>
      <c r="B28" s="53"/>
      <c r="C28" s="93">
        <f>C26+C25</f>
        <v>0</v>
      </c>
      <c r="D28" s="93">
        <f t="shared" ref="D28:I28" si="5">D26+D25</f>
        <v>0</v>
      </c>
      <c r="E28" s="93">
        <f t="shared" si="5"/>
        <v>0</v>
      </c>
      <c r="F28" s="93">
        <f t="shared" si="5"/>
        <v>0</v>
      </c>
      <c r="G28" s="93">
        <f t="shared" si="5"/>
        <v>0</v>
      </c>
      <c r="H28" s="105">
        <f t="shared" si="5"/>
        <v>0</v>
      </c>
      <c r="I28" s="93">
        <f t="shared" si="5"/>
        <v>0</v>
      </c>
    </row>
    <row r="29" spans="1:9" ht="15" customHeight="1" x14ac:dyDescent="0.3">
      <c r="A29" s="72"/>
      <c r="B29" s="53"/>
      <c r="C29" s="106"/>
      <c r="D29" s="106"/>
      <c r="E29" s="106"/>
      <c r="F29" s="106"/>
      <c r="G29" s="106"/>
      <c r="H29" s="94"/>
      <c r="I29" s="109"/>
    </row>
    <row r="30" spans="1:9" ht="31.5" customHeight="1" x14ac:dyDescent="0.3">
      <c r="A30" s="72" t="s">
        <v>21</v>
      </c>
      <c r="B30" s="53">
        <v>6</v>
      </c>
      <c r="C30" s="93"/>
      <c r="D30" s="93"/>
      <c r="E30" s="93"/>
      <c r="F30" s="93"/>
      <c r="G30" s="93">
        <f>SUM(C30:F30)</f>
        <v>0</v>
      </c>
      <c r="H30" s="94"/>
      <c r="I30" s="93"/>
    </row>
    <row r="31" spans="1:9" ht="15.75" customHeight="1" x14ac:dyDescent="0.3">
      <c r="A31" s="72"/>
      <c r="B31" s="53"/>
      <c r="C31" s="107"/>
      <c r="D31" s="107"/>
      <c r="E31" s="107"/>
      <c r="F31" s="107"/>
      <c r="G31" s="107"/>
      <c r="H31" s="91"/>
      <c r="I31" s="108"/>
    </row>
    <row r="32" spans="1:9" ht="31.5" customHeight="1" x14ac:dyDescent="0.3">
      <c r="A32" s="70" t="s">
        <v>106</v>
      </c>
      <c r="B32" s="53"/>
      <c r="C32" s="93">
        <f>SUM(C28:C31)</f>
        <v>0</v>
      </c>
      <c r="D32" s="93">
        <f t="shared" ref="D32:G32" si="6">SUM(D28:D31)</f>
        <v>0</v>
      </c>
      <c r="E32" s="93">
        <f t="shared" si="6"/>
        <v>0</v>
      </c>
      <c r="F32" s="93">
        <f t="shared" si="6"/>
        <v>0</v>
      </c>
      <c r="G32" s="93">
        <f t="shared" si="6"/>
        <v>0</v>
      </c>
      <c r="H32" s="94"/>
      <c r="I32" s="93">
        <f>SUM(I28:I31)</f>
        <v>0</v>
      </c>
    </row>
    <row r="33" spans="1:13" ht="30.75" customHeight="1" thickBot="1" x14ac:dyDescent="0.35">
      <c r="A33" s="70"/>
      <c r="B33" s="53"/>
      <c r="C33" s="111"/>
      <c r="D33" s="111"/>
      <c r="E33" s="111"/>
      <c r="F33" s="111"/>
      <c r="G33" s="111"/>
      <c r="H33" s="96"/>
      <c r="I33" s="112"/>
    </row>
    <row r="34" spans="1:13" ht="30.9" customHeight="1" x14ac:dyDescent="0.3">
      <c r="A34" s="70" t="s">
        <v>222</v>
      </c>
      <c r="B34" s="53">
        <v>11</v>
      </c>
      <c r="C34" s="227">
        <f>'Balance Sheet'!E36</f>
        <v>0</v>
      </c>
      <c r="D34" s="228">
        <f>'Balance Sheet'!E37</f>
        <v>0</v>
      </c>
      <c r="E34" s="228">
        <f>'Balance Sheet'!E38</f>
        <v>0</v>
      </c>
      <c r="F34" s="228">
        <f>'Balance Sheet'!E39</f>
        <v>0</v>
      </c>
      <c r="G34" s="228">
        <f>SUM(C34:F34)</f>
        <v>0</v>
      </c>
      <c r="H34" s="113"/>
      <c r="I34" s="229">
        <f>Notes!H222</f>
        <v>0</v>
      </c>
    </row>
    <row r="35" spans="1:13" ht="30.9" customHeight="1" thickBot="1" x14ac:dyDescent="0.35">
      <c r="A35" s="70"/>
      <c r="B35" s="53"/>
      <c r="C35" s="114"/>
      <c r="D35" s="110"/>
      <c r="E35" s="110"/>
      <c r="F35" s="110"/>
      <c r="G35" s="110"/>
      <c r="H35" s="94"/>
      <c r="I35" s="115"/>
      <c r="L35" s="263" t="s">
        <v>340</v>
      </c>
      <c r="M35" s="264">
        <f>G34-I36</f>
        <v>0</v>
      </c>
    </row>
    <row r="36" spans="1:13" ht="30.9" customHeight="1" thickBot="1" x14ac:dyDescent="0.35">
      <c r="A36" s="70" t="s">
        <v>223</v>
      </c>
      <c r="B36" s="69"/>
      <c r="C36" s="230">
        <f>SUM(C32:C35)</f>
        <v>0</v>
      </c>
      <c r="D36" s="231">
        <f>SUM(D32:D35)</f>
        <v>0</v>
      </c>
      <c r="E36" s="231">
        <f t="shared" ref="E36:G36" si="7">SUM(E32:E35)</f>
        <v>0</v>
      </c>
      <c r="F36" s="231">
        <f t="shared" si="7"/>
        <v>0</v>
      </c>
      <c r="G36" s="231">
        <f t="shared" si="7"/>
        <v>0</v>
      </c>
      <c r="H36" s="232"/>
      <c r="I36" s="248">
        <f>SUM(I32:I35)</f>
        <v>0</v>
      </c>
      <c r="L36" s="263" t="s">
        <v>340</v>
      </c>
      <c r="M36" s="264">
        <f>G36-SUM(C36:F36)</f>
        <v>0</v>
      </c>
    </row>
    <row r="37" spans="1:13" ht="31.5" customHeight="1" x14ac:dyDescent="0.25"/>
    <row r="38" spans="1:13" ht="31.5" customHeight="1" x14ac:dyDescent="0.25"/>
    <row r="39" spans="1:13" ht="31.5" customHeight="1" x14ac:dyDescent="0.25"/>
    <row r="40" spans="1:13" ht="31.5" customHeight="1" x14ac:dyDescent="0.25"/>
    <row r="41" spans="1:13" ht="31.5" customHeight="1" x14ac:dyDescent="0.25"/>
    <row r="42" spans="1:13" ht="31.5" customHeight="1" x14ac:dyDescent="0.25"/>
    <row r="43" spans="1:13" ht="31.5" customHeight="1" x14ac:dyDescent="0.25"/>
    <row r="44" spans="1:13" ht="31.5" customHeight="1" x14ac:dyDescent="0.25"/>
    <row r="45" spans="1:13" ht="31.5" customHeight="1" x14ac:dyDescent="0.25"/>
    <row r="46" spans="1:13" ht="31.5" customHeight="1" x14ac:dyDescent="0.25"/>
    <row r="47" spans="1:13" ht="31.5" customHeight="1" x14ac:dyDescent="0.25"/>
    <row r="48" spans="1:13" ht="31.5" customHeight="1" x14ac:dyDescent="0.25"/>
    <row r="49" ht="31.5" customHeight="1" x14ac:dyDescent="0.25"/>
    <row r="50" ht="31.5" customHeight="1" x14ac:dyDescent="0.25"/>
    <row r="51" ht="31.5" customHeight="1" x14ac:dyDescent="0.25"/>
    <row r="52" ht="31.5" customHeight="1" x14ac:dyDescent="0.25"/>
    <row r="53" ht="31.5" customHeight="1" x14ac:dyDescent="0.25"/>
    <row r="54" ht="31.5" customHeight="1" x14ac:dyDescent="0.25"/>
    <row r="55" ht="31.5" customHeight="1" x14ac:dyDescent="0.25"/>
    <row r="56" ht="31.5" customHeight="1" x14ac:dyDescent="0.25"/>
    <row r="57" ht="31.5" customHeight="1" x14ac:dyDescent="0.25"/>
    <row r="58" ht="31.5" customHeight="1" x14ac:dyDescent="0.25"/>
    <row r="59" ht="31.5" customHeight="1" x14ac:dyDescent="0.25"/>
    <row r="60" ht="31.5" customHeight="1" x14ac:dyDescent="0.25"/>
    <row r="61" ht="31.5" customHeight="1" x14ac:dyDescent="0.25"/>
    <row r="62" ht="31.5" customHeight="1" x14ac:dyDescent="0.25"/>
    <row r="63" s="68" customFormat="1" ht="31.5" customHeight="1" x14ac:dyDescent="0.25"/>
    <row r="64" s="71" customFormat="1" ht="31.5" customHeight="1" x14ac:dyDescent="0.25"/>
    <row r="65" s="71" customFormat="1" ht="31.5" customHeight="1" x14ac:dyDescent="0.25"/>
    <row r="66" s="71" customFormat="1" ht="31.5" customHeight="1" x14ac:dyDescent="0.25"/>
    <row r="67" ht="31.5" customHeight="1" x14ac:dyDescent="0.25"/>
    <row r="68" ht="31.5" customHeight="1" x14ac:dyDescent="0.25"/>
    <row r="69" ht="31.5" customHeight="1" x14ac:dyDescent="0.25"/>
    <row r="70" ht="31.5" customHeight="1" x14ac:dyDescent="0.25"/>
    <row r="71" ht="31.5" customHeight="1" x14ac:dyDescent="0.25"/>
    <row r="72" ht="31.5" customHeight="1" x14ac:dyDescent="0.25"/>
    <row r="73" ht="31.5" customHeight="1" x14ac:dyDescent="0.25"/>
    <row r="74" ht="31.5" customHeight="1" x14ac:dyDescent="0.25"/>
    <row r="75" ht="31.5" customHeight="1" x14ac:dyDescent="0.25"/>
    <row r="76" ht="31.5" customHeight="1" x14ac:dyDescent="0.25"/>
    <row r="77" ht="31.5" customHeight="1" x14ac:dyDescent="0.25"/>
    <row r="78" ht="31.5" customHeight="1" x14ac:dyDescent="0.25"/>
    <row r="79" ht="31.5" customHeight="1" x14ac:dyDescent="0.25"/>
    <row r="80" ht="31.5" customHeight="1" x14ac:dyDescent="0.25"/>
    <row r="81" spans="1:8" ht="31.5" customHeight="1" x14ac:dyDescent="0.25">
      <c r="A81" s="68"/>
    </row>
    <row r="82" spans="1:8" ht="31.5" customHeight="1" x14ac:dyDescent="0.25"/>
    <row r="83" spans="1:8" ht="31.5" customHeight="1" x14ac:dyDescent="0.25"/>
    <row r="84" spans="1:8" ht="31.5" customHeight="1" x14ac:dyDescent="0.25">
      <c r="A84" s="387" t="s">
        <v>14</v>
      </c>
      <c r="B84" s="387"/>
      <c r="C84" s="387"/>
      <c r="D84" s="387"/>
      <c r="E84" s="387"/>
      <c r="F84" s="387"/>
      <c r="G84" s="387"/>
      <c r="H84" s="57"/>
    </row>
    <row r="86" spans="1:8" ht="31.5" customHeight="1" x14ac:dyDescent="0.25"/>
  </sheetData>
  <mergeCells count="2">
    <mergeCell ref="C6:G6"/>
    <mergeCell ref="A84:G84"/>
  </mergeCells>
  <pageMargins left="0.25" right="0.25" top="0.75" bottom="0.75" header="0.3" footer="0.3"/>
  <pageSetup paperSize="9" scale="65" fitToHeight="0" orientation="portrait" r:id="rId1"/>
  <headerFooter alignWithMargins="0"/>
  <rowBreaks count="1" manualBreakCount="1">
    <brk id="36"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H66"/>
  <sheetViews>
    <sheetView workbookViewId="0">
      <selection activeCell="E45" sqref="E45"/>
    </sheetView>
  </sheetViews>
  <sheetFormatPr defaultColWidth="9.109375" defaultRowHeight="13.2" x14ac:dyDescent="0.25"/>
  <cols>
    <col min="1" max="1" width="35.6640625" customWidth="1"/>
    <col min="2" max="2" width="5.33203125" customWidth="1"/>
    <col min="3" max="3" width="24.44140625" customWidth="1"/>
    <col min="4" max="4" width="1.6640625" customWidth="1"/>
    <col min="5" max="5" width="23.33203125" customWidth="1"/>
    <col min="6" max="6" width="17.33203125" customWidth="1"/>
    <col min="7" max="7" width="1" customWidth="1"/>
    <col min="8" max="11" width="17.33203125" customWidth="1"/>
  </cols>
  <sheetData>
    <row r="1" spans="1:8" ht="19.5" customHeight="1" x14ac:dyDescent="0.3">
      <c r="A1" s="54" t="str">
        <f>SOFA!A1</f>
        <v>The PCC of St Ledger's Church, Ambridge</v>
      </c>
      <c r="B1" s="27"/>
      <c r="C1" s="27"/>
      <c r="D1" s="27"/>
      <c r="E1" s="27"/>
      <c r="F1" s="27"/>
      <c r="G1" s="27"/>
      <c r="H1" s="58"/>
    </row>
    <row r="2" spans="1:8" ht="18" customHeight="1" x14ac:dyDescent="0.3">
      <c r="A2" s="54" t="str">
        <f>SOFA!A2</f>
        <v>Financial Statements for the Year Ended 31st December 2024</v>
      </c>
      <c r="B2" s="27"/>
      <c r="C2" s="27"/>
      <c r="D2" s="27"/>
      <c r="E2" s="27"/>
      <c r="F2" s="27"/>
      <c r="G2" s="27"/>
      <c r="H2" s="58"/>
    </row>
    <row r="3" spans="1:8" ht="12" customHeight="1" x14ac:dyDescent="0.3">
      <c r="A3" s="55"/>
      <c r="B3" s="11"/>
      <c r="C3" s="11"/>
      <c r="D3" s="11"/>
      <c r="E3" s="11"/>
      <c r="F3" s="11"/>
      <c r="G3" s="11"/>
      <c r="H3" s="11"/>
    </row>
    <row r="4" spans="1:8" ht="20.25" customHeight="1" x14ac:dyDescent="0.3">
      <c r="A4" s="54" t="s">
        <v>40</v>
      </c>
      <c r="B4" s="78"/>
      <c r="C4" s="78"/>
      <c r="D4" s="78"/>
      <c r="E4" s="74"/>
      <c r="F4" s="10"/>
      <c r="G4" s="10"/>
      <c r="H4" s="79"/>
    </row>
    <row r="5" spans="1:8" ht="20.25" customHeight="1" x14ac:dyDescent="0.3">
      <c r="A5" s="54"/>
      <c r="B5" s="78"/>
      <c r="C5" s="78"/>
      <c r="D5" s="78"/>
      <c r="E5" s="74"/>
      <c r="F5" s="10"/>
      <c r="G5" s="10"/>
      <c r="H5" s="79"/>
    </row>
    <row r="6" spans="1:8" s="22" customFormat="1" ht="43.8" customHeight="1" x14ac:dyDescent="0.3">
      <c r="A6" s="80"/>
      <c r="B6" s="11"/>
      <c r="C6" s="88" t="str">
        <f>SOFA!G7</f>
        <v>Total Funds 2023                               £</v>
      </c>
      <c r="D6" s="116"/>
      <c r="E6" s="88" t="str">
        <f>SOFA!I7</f>
        <v>Total Funds 2022                      £</v>
      </c>
    </row>
    <row r="7" spans="1:8" s="22" customFormat="1" ht="20.25" customHeight="1" x14ac:dyDescent="0.3">
      <c r="A7" s="54" t="s">
        <v>22</v>
      </c>
      <c r="B7" s="11"/>
      <c r="C7" s="117"/>
      <c r="D7" s="118"/>
      <c r="E7" s="117"/>
    </row>
    <row r="8" spans="1:8" s="22" customFormat="1" ht="20.25" customHeight="1" x14ac:dyDescent="0.25">
      <c r="A8" s="81" t="s">
        <v>27</v>
      </c>
      <c r="B8" s="11" t="s">
        <v>179</v>
      </c>
      <c r="C8" s="93">
        <f>Notes!F72</f>
        <v>0</v>
      </c>
      <c r="D8" s="119"/>
      <c r="E8" s="93">
        <f>Notes!F71</f>
        <v>0</v>
      </c>
    </row>
    <row r="9" spans="1:8" s="22" customFormat="1" ht="20.25" customHeight="1" thickBot="1" x14ac:dyDescent="0.3">
      <c r="A9" s="81" t="s">
        <v>26</v>
      </c>
      <c r="B9" s="11" t="s">
        <v>188</v>
      </c>
      <c r="C9" s="95">
        <f>Notes!H91</f>
        <v>0</v>
      </c>
      <c r="D9" s="129"/>
      <c r="E9" s="95">
        <f>Notes!C91</f>
        <v>0</v>
      </c>
    </row>
    <row r="10" spans="1:8" s="60" customFormat="1" ht="20.25" customHeight="1" thickBot="1" x14ac:dyDescent="0.35">
      <c r="A10" s="57" t="s">
        <v>110</v>
      </c>
      <c r="B10" s="11"/>
      <c r="C10" s="132">
        <f>SUM(C8:C9)</f>
        <v>0</v>
      </c>
      <c r="D10" s="133"/>
      <c r="E10" s="132">
        <f>SUM(E8:E9)</f>
        <v>0</v>
      </c>
    </row>
    <row r="11" spans="1:8" s="22" customFormat="1" ht="20.25" customHeight="1" x14ac:dyDescent="0.25">
      <c r="A11" s="82"/>
      <c r="B11" s="11"/>
      <c r="C11" s="125"/>
      <c r="D11" s="130"/>
      <c r="E11" s="125"/>
    </row>
    <row r="12" spans="1:8" s="22" customFormat="1" ht="20.25" customHeight="1" x14ac:dyDescent="0.3">
      <c r="A12" s="54" t="s">
        <v>46</v>
      </c>
      <c r="B12" s="11"/>
      <c r="C12" s="93"/>
      <c r="D12" s="118"/>
      <c r="E12" s="93"/>
    </row>
    <row r="13" spans="1:8" s="22" customFormat="1" ht="20.25" customHeight="1" x14ac:dyDescent="0.25">
      <c r="A13" s="81" t="s">
        <v>108</v>
      </c>
      <c r="B13" s="11" t="s">
        <v>189</v>
      </c>
      <c r="C13" s="93">
        <f>Notes!H112</f>
        <v>0</v>
      </c>
      <c r="D13" s="119"/>
      <c r="E13" s="93">
        <f>Notes!C112</f>
        <v>0</v>
      </c>
    </row>
    <row r="14" spans="1:8" s="22" customFormat="1" ht="20.25" customHeight="1" x14ac:dyDescent="0.25">
      <c r="A14" s="81" t="s">
        <v>119</v>
      </c>
      <c r="B14" s="11" t="s">
        <v>194</v>
      </c>
      <c r="C14" s="93">
        <f>Notes!E121</f>
        <v>0</v>
      </c>
      <c r="D14" s="119"/>
      <c r="E14" s="93">
        <f>Notes!F121</f>
        <v>0</v>
      </c>
    </row>
    <row r="15" spans="1:8" s="22" customFormat="1" ht="20.25" customHeight="1" thickBot="1" x14ac:dyDescent="0.3">
      <c r="A15" s="81" t="s">
        <v>109</v>
      </c>
      <c r="B15" s="11" t="s">
        <v>195</v>
      </c>
      <c r="C15" s="95">
        <f>Notes!G131</f>
        <v>0</v>
      </c>
      <c r="D15" s="129"/>
      <c r="E15" s="95">
        <f>Notes!H131</f>
        <v>0</v>
      </c>
    </row>
    <row r="16" spans="1:8" s="60" customFormat="1" ht="20.25" customHeight="1" thickBot="1" x14ac:dyDescent="0.35">
      <c r="A16" s="57" t="s">
        <v>111</v>
      </c>
      <c r="B16" s="11"/>
      <c r="C16" s="132">
        <f>SUM(C13:C15)</f>
        <v>0</v>
      </c>
      <c r="D16" s="133"/>
      <c r="E16" s="132">
        <f>SUM(E13:E15)</f>
        <v>0</v>
      </c>
    </row>
    <row r="17" spans="1:5" s="22" customFormat="1" ht="20.25" customHeight="1" x14ac:dyDescent="0.25">
      <c r="A17" s="82"/>
      <c r="B17" s="11"/>
      <c r="C17" s="125"/>
      <c r="D17" s="131"/>
      <c r="E17" s="125"/>
    </row>
    <row r="18" spans="1:5" s="22" customFormat="1" ht="20.25" customHeight="1" x14ac:dyDescent="0.3">
      <c r="A18" s="54" t="s">
        <v>120</v>
      </c>
      <c r="B18" s="11"/>
      <c r="C18" s="93"/>
      <c r="D18" s="120"/>
      <c r="E18" s="93"/>
    </row>
    <row r="19" spans="1:5" s="22" customFormat="1" ht="20.25" customHeight="1" x14ac:dyDescent="0.25">
      <c r="A19" s="81" t="s">
        <v>121</v>
      </c>
      <c r="B19" s="11" t="s">
        <v>205</v>
      </c>
      <c r="C19" s="93"/>
      <c r="D19" s="119"/>
      <c r="E19" s="93"/>
    </row>
    <row r="20" spans="1:5" s="22" customFormat="1" ht="20.25" customHeight="1" x14ac:dyDescent="0.25">
      <c r="A20" s="81" t="s">
        <v>69</v>
      </c>
      <c r="B20" s="11"/>
      <c r="C20" s="93"/>
      <c r="D20" s="119"/>
      <c r="E20" s="93"/>
    </row>
    <row r="21" spans="1:5" s="22" customFormat="1" ht="20.25" customHeight="1" thickBot="1" x14ac:dyDescent="0.3">
      <c r="A21" s="67" t="s">
        <v>70</v>
      </c>
      <c r="B21" s="11"/>
      <c r="C21" s="95"/>
      <c r="D21" s="129"/>
      <c r="E21" s="95"/>
    </row>
    <row r="22" spans="1:5" s="60" customFormat="1" ht="20.25" customHeight="1" thickBot="1" x14ac:dyDescent="0.35">
      <c r="A22" s="68" t="s">
        <v>112</v>
      </c>
      <c r="B22" s="11"/>
      <c r="C22" s="132">
        <f>SUM(C19:C21)</f>
        <v>0</v>
      </c>
      <c r="D22" s="133"/>
      <c r="E22" s="132">
        <f>SUM(E19:E21)</f>
        <v>0</v>
      </c>
    </row>
    <row r="23" spans="1:5" s="22" customFormat="1" ht="20.25" customHeight="1" thickBot="1" x14ac:dyDescent="0.3">
      <c r="C23" s="127"/>
      <c r="D23" s="135"/>
      <c r="E23" s="127"/>
    </row>
    <row r="24" spans="1:5" s="60" customFormat="1" ht="20.25" customHeight="1" thickBot="1" x14ac:dyDescent="0.35">
      <c r="A24" s="83" t="s">
        <v>66</v>
      </c>
      <c r="B24" s="11"/>
      <c r="C24" s="132">
        <f>C16-C22</f>
        <v>0</v>
      </c>
      <c r="D24" s="134"/>
      <c r="E24" s="132">
        <f>E16-E22</f>
        <v>0</v>
      </c>
    </row>
    <row r="25" spans="1:5" s="22" customFormat="1" ht="20.25" customHeight="1" x14ac:dyDescent="0.25">
      <c r="A25" s="84"/>
      <c r="B25" s="11"/>
      <c r="C25" s="125"/>
      <c r="D25" s="121"/>
      <c r="E25" s="125"/>
    </row>
    <row r="26" spans="1:5" s="22" customFormat="1" ht="20.25" customHeight="1" x14ac:dyDescent="0.3">
      <c r="A26" s="54" t="s">
        <v>67</v>
      </c>
      <c r="B26" s="11" t="s">
        <v>204</v>
      </c>
      <c r="C26" s="93"/>
      <c r="D26" s="120"/>
      <c r="E26" s="93"/>
    </row>
    <row r="27" spans="1:5" s="22" customFormat="1" ht="20.25" customHeight="1" x14ac:dyDescent="0.25">
      <c r="A27" s="67" t="s">
        <v>68</v>
      </c>
      <c r="B27" s="11"/>
      <c r="C27" s="93"/>
      <c r="D27" s="120"/>
      <c r="E27" s="93"/>
    </row>
    <row r="28" spans="1:5" s="22" customFormat="1" ht="20.25" customHeight="1" x14ac:dyDescent="0.25">
      <c r="A28" s="67" t="s">
        <v>107</v>
      </c>
      <c r="B28" s="11"/>
      <c r="C28" s="95"/>
      <c r="D28" s="122"/>
      <c r="E28" s="95"/>
    </row>
    <row r="29" spans="1:5" s="22" customFormat="1" ht="20.25" customHeight="1" thickBot="1" x14ac:dyDescent="0.3">
      <c r="A29" s="67" t="s">
        <v>70</v>
      </c>
      <c r="B29" s="11"/>
      <c r="C29" s="95"/>
      <c r="D29" s="122"/>
      <c r="E29" s="95"/>
    </row>
    <row r="30" spans="1:5" s="22" customFormat="1" ht="20.25" customHeight="1" thickBot="1" x14ac:dyDescent="0.35">
      <c r="A30" s="83" t="s">
        <v>113</v>
      </c>
      <c r="B30" s="11"/>
      <c r="C30" s="132">
        <f>SUM(C27:C29)</f>
        <v>0</v>
      </c>
      <c r="D30" s="133"/>
      <c r="E30" s="132">
        <f>SUM(E27:E29)</f>
        <v>0</v>
      </c>
    </row>
    <row r="31" spans="1:5" s="22" customFormat="1" ht="20.25" customHeight="1" thickBot="1" x14ac:dyDescent="0.3">
      <c r="A31" s="83"/>
      <c r="B31" s="11"/>
      <c r="C31" s="127"/>
      <c r="D31" s="126"/>
      <c r="E31" s="127"/>
    </row>
    <row r="32" spans="1:5" s="60" customFormat="1" ht="20.25" customHeight="1" thickBot="1" x14ac:dyDescent="0.35">
      <c r="A32" s="83" t="s">
        <v>114</v>
      </c>
      <c r="B32" s="11"/>
      <c r="C32" s="132">
        <f>C10+C24-C30</f>
        <v>0</v>
      </c>
      <c r="D32" s="134"/>
      <c r="E32" s="132">
        <f>E10+E24-E30</f>
        <v>0</v>
      </c>
    </row>
    <row r="33" spans="1:8" s="22" customFormat="1" ht="20.25" customHeight="1" x14ac:dyDescent="0.25">
      <c r="A33" s="85"/>
      <c r="B33" s="12"/>
      <c r="C33" s="123"/>
      <c r="D33" s="123"/>
      <c r="E33" s="123"/>
      <c r="F33" s="86"/>
      <c r="G33" s="86"/>
      <c r="H33" s="86"/>
    </row>
    <row r="34" spans="1:8" s="22" customFormat="1" ht="31.2" x14ac:dyDescent="0.3">
      <c r="A34" s="54" t="s">
        <v>115</v>
      </c>
      <c r="B34" s="11"/>
      <c r="C34" s="128" t="str">
        <f>C6</f>
        <v>Total Funds 2023                               £</v>
      </c>
      <c r="D34" s="124"/>
      <c r="E34" s="128" t="str">
        <f>E6</f>
        <v>Total Funds 2022                      £</v>
      </c>
    </row>
    <row r="35" spans="1:8" s="22" customFormat="1" ht="20.25" customHeight="1" x14ac:dyDescent="0.25">
      <c r="A35" s="84" t="s">
        <v>24</v>
      </c>
      <c r="B35" s="11"/>
      <c r="C35" s="93"/>
      <c r="D35" s="124"/>
      <c r="E35" s="93"/>
    </row>
    <row r="36" spans="1:8" s="22" customFormat="1" ht="20.25" customHeight="1" x14ac:dyDescent="0.25">
      <c r="A36" s="52" t="s">
        <v>116</v>
      </c>
      <c r="B36" s="11"/>
      <c r="C36" s="93"/>
      <c r="D36" s="124"/>
      <c r="E36" s="93"/>
    </row>
    <row r="37" spans="1:8" s="22" customFormat="1" ht="20.25" customHeight="1" x14ac:dyDescent="0.25">
      <c r="A37" s="52" t="s">
        <v>39</v>
      </c>
      <c r="B37" s="11"/>
      <c r="C37" s="93"/>
      <c r="D37" s="124"/>
      <c r="E37" s="93">
        <v>0</v>
      </c>
    </row>
    <row r="38" spans="1:8" s="22" customFormat="1" ht="20.25" customHeight="1" x14ac:dyDescent="0.25">
      <c r="A38" s="84" t="s">
        <v>25</v>
      </c>
      <c r="B38" s="11"/>
      <c r="C38" s="93"/>
      <c r="D38" s="124"/>
      <c r="E38" s="93"/>
    </row>
    <row r="39" spans="1:8" s="22" customFormat="1" ht="20.25" customHeight="1" x14ac:dyDescent="0.25">
      <c r="A39" s="67" t="s">
        <v>253</v>
      </c>
      <c r="C39" s="93"/>
      <c r="D39" s="124"/>
      <c r="E39" s="93"/>
    </row>
    <row r="40" spans="1:8" s="22" customFormat="1" ht="20.25" customHeight="1" thickBot="1" x14ac:dyDescent="0.3">
      <c r="A40" s="84"/>
      <c r="B40" s="11"/>
      <c r="C40" s="93"/>
      <c r="D40" s="124"/>
      <c r="E40" s="93"/>
    </row>
    <row r="41" spans="1:8" s="60" customFormat="1" ht="20.25" customHeight="1" thickBot="1" x14ac:dyDescent="0.35">
      <c r="A41" s="83" t="s">
        <v>13</v>
      </c>
      <c r="B41" s="11"/>
      <c r="C41" s="132">
        <f>SUM(C35:C40)</f>
        <v>0</v>
      </c>
      <c r="D41" s="136"/>
      <c r="E41" s="132">
        <f>SUM(E35:E40)</f>
        <v>0</v>
      </c>
      <c r="F41" s="137">
        <f>C32-C41</f>
        <v>0</v>
      </c>
      <c r="G41" s="137"/>
      <c r="H41" s="137">
        <v>0</v>
      </c>
    </row>
    <row r="42" spans="1:8" ht="27" customHeight="1" x14ac:dyDescent="0.25">
      <c r="A42" s="84"/>
      <c r="B42" s="84"/>
      <c r="C42" s="84"/>
      <c r="D42" s="84"/>
      <c r="E42" s="84"/>
      <c r="F42" s="84"/>
      <c r="G42" s="84"/>
      <c r="H42" s="84"/>
    </row>
    <row r="43" spans="1:8" ht="27" customHeight="1" x14ac:dyDescent="0.25">
      <c r="B43" s="84"/>
      <c r="C43" s="84"/>
      <c r="D43" s="84"/>
      <c r="E43" s="84"/>
      <c r="F43" s="84"/>
      <c r="G43" s="84"/>
      <c r="H43" s="84"/>
    </row>
    <row r="44" spans="1:8" ht="27" customHeight="1" x14ac:dyDescent="0.25">
      <c r="A44" s="84" t="s">
        <v>463</v>
      </c>
      <c r="B44" s="84"/>
      <c r="C44" s="84"/>
      <c r="D44" s="84"/>
      <c r="E44" s="84"/>
      <c r="F44" s="84"/>
      <c r="G44" s="84"/>
      <c r="H44" s="84"/>
    </row>
    <row r="45" spans="1:8" ht="27" customHeight="1" x14ac:dyDescent="0.25">
      <c r="B45" s="50" t="s">
        <v>117</v>
      </c>
      <c r="C45" s="22" t="s">
        <v>122</v>
      </c>
      <c r="E45" s="22"/>
    </row>
    <row r="46" spans="1:8" ht="27" customHeight="1" x14ac:dyDescent="0.25">
      <c r="B46" s="50" t="s">
        <v>118</v>
      </c>
      <c r="C46" s="22" t="s">
        <v>274</v>
      </c>
      <c r="E46" s="22"/>
    </row>
    <row r="47" spans="1:8" ht="27" customHeight="1" x14ac:dyDescent="0.25"/>
    <row r="48" spans="1:8" ht="27" customHeight="1" x14ac:dyDescent="0.25">
      <c r="A48" s="22" t="s">
        <v>338</v>
      </c>
    </row>
    <row r="49" ht="27" customHeight="1" x14ac:dyDescent="0.25"/>
    <row r="50" ht="27" customHeight="1" x14ac:dyDescent="0.25"/>
    <row r="51" ht="27" customHeight="1" x14ac:dyDescent="0.25"/>
    <row r="52" ht="27" customHeight="1" x14ac:dyDescent="0.25"/>
    <row r="53" ht="27" customHeight="1" x14ac:dyDescent="0.25"/>
    <row r="54" ht="27" customHeight="1" x14ac:dyDescent="0.25"/>
    <row r="55" ht="27" customHeight="1" x14ac:dyDescent="0.25"/>
    <row r="56" ht="27" customHeight="1" x14ac:dyDescent="0.25"/>
    <row r="57" ht="27" customHeight="1" x14ac:dyDescent="0.25"/>
    <row r="58" ht="27" customHeight="1" x14ac:dyDescent="0.25"/>
    <row r="59" ht="27" customHeight="1" x14ac:dyDescent="0.25"/>
    <row r="60" ht="27" customHeight="1" x14ac:dyDescent="0.25"/>
    <row r="61" ht="27" customHeight="1" x14ac:dyDescent="0.25"/>
    <row r="64" ht="27" customHeight="1" x14ac:dyDescent="0.25"/>
    <row r="65" ht="27" customHeight="1" x14ac:dyDescent="0.25"/>
    <row r="66" ht="27" customHeight="1" x14ac:dyDescent="0.25"/>
  </sheetData>
  <pageMargins left="0.23622047244094491" right="0.23622047244094491" top="0.15748031496062992" bottom="0.15748031496062992" header="7.874015748031496E-2" footer="7.874015748031496E-2"/>
  <pageSetup paperSize="9" scale="83"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59"/>
  <sheetViews>
    <sheetView workbookViewId="0">
      <selection activeCell="B48" sqref="B48"/>
    </sheetView>
  </sheetViews>
  <sheetFormatPr defaultRowHeight="15" x14ac:dyDescent="0.25"/>
  <cols>
    <col min="1" max="1" width="9.109375" style="166"/>
    <col min="2" max="2" width="83.33203125" style="166" customWidth="1"/>
    <col min="3" max="4" width="9.109375" style="166"/>
    <col min="5" max="5" width="5.33203125" style="166" customWidth="1"/>
    <col min="6" max="6" width="10.109375" style="166" customWidth="1"/>
    <col min="7" max="257" width="9.109375" style="166"/>
    <col min="258" max="258" width="91.109375" style="166" customWidth="1"/>
    <col min="259" max="513" width="9.109375" style="166"/>
    <col min="514" max="514" width="91.109375" style="166" customWidth="1"/>
    <col min="515" max="769" width="9.109375" style="166"/>
    <col min="770" max="770" width="91.109375" style="166" customWidth="1"/>
    <col min="771" max="1025" width="9.109375" style="166"/>
    <col min="1026" max="1026" width="91.109375" style="166" customWidth="1"/>
    <col min="1027" max="1281" width="9.109375" style="166"/>
    <col min="1282" max="1282" width="91.109375" style="166" customWidth="1"/>
    <col min="1283" max="1537" width="9.109375" style="166"/>
    <col min="1538" max="1538" width="91.109375" style="166" customWidth="1"/>
    <col min="1539" max="1793" width="9.109375" style="166"/>
    <col min="1794" max="1794" width="91.109375" style="166" customWidth="1"/>
    <col min="1795" max="2049" width="9.109375" style="166"/>
    <col min="2050" max="2050" width="91.109375" style="166" customWidth="1"/>
    <col min="2051" max="2305" width="9.109375" style="166"/>
    <col min="2306" max="2306" width="91.109375" style="166" customWidth="1"/>
    <col min="2307" max="2561" width="9.109375" style="166"/>
    <col min="2562" max="2562" width="91.109375" style="166" customWidth="1"/>
    <col min="2563" max="2817" width="9.109375" style="166"/>
    <col min="2818" max="2818" width="91.109375" style="166" customWidth="1"/>
    <col min="2819" max="3073" width="9.109375" style="166"/>
    <col min="3074" max="3074" width="91.109375" style="166" customWidth="1"/>
    <col min="3075" max="3329" width="9.109375" style="166"/>
    <col min="3330" max="3330" width="91.109375" style="166" customWidth="1"/>
    <col min="3331" max="3585" width="9.109375" style="166"/>
    <col min="3586" max="3586" width="91.109375" style="166" customWidth="1"/>
    <col min="3587" max="3841" width="9.109375" style="166"/>
    <col min="3842" max="3842" width="91.109375" style="166" customWidth="1"/>
    <col min="3843" max="4097" width="9.109375" style="166"/>
    <col min="4098" max="4098" width="91.109375" style="166" customWidth="1"/>
    <col min="4099" max="4353" width="9.109375" style="166"/>
    <col min="4354" max="4354" width="91.109375" style="166" customWidth="1"/>
    <col min="4355" max="4609" width="9.109375" style="166"/>
    <col min="4610" max="4610" width="91.109375" style="166" customWidth="1"/>
    <col min="4611" max="4865" width="9.109375" style="166"/>
    <col min="4866" max="4866" width="91.109375" style="166" customWidth="1"/>
    <col min="4867" max="5121" width="9.109375" style="166"/>
    <col min="5122" max="5122" width="91.109375" style="166" customWidth="1"/>
    <col min="5123" max="5377" width="9.109375" style="166"/>
    <col min="5378" max="5378" width="91.109375" style="166" customWidth="1"/>
    <col min="5379" max="5633" width="9.109375" style="166"/>
    <col min="5634" max="5634" width="91.109375" style="166" customWidth="1"/>
    <col min="5635" max="5889" width="9.109375" style="166"/>
    <col min="5890" max="5890" width="91.109375" style="166" customWidth="1"/>
    <col min="5891" max="6145" width="9.109375" style="166"/>
    <col min="6146" max="6146" width="91.109375" style="166" customWidth="1"/>
    <col min="6147" max="6401" width="9.109375" style="166"/>
    <col min="6402" max="6402" width="91.109375" style="166" customWidth="1"/>
    <col min="6403" max="6657" width="9.109375" style="166"/>
    <col min="6658" max="6658" width="91.109375" style="166" customWidth="1"/>
    <col min="6659" max="6913" width="9.109375" style="166"/>
    <col min="6914" max="6914" width="91.109375" style="166" customWidth="1"/>
    <col min="6915" max="7169" width="9.109375" style="166"/>
    <col min="7170" max="7170" width="91.109375" style="166" customWidth="1"/>
    <col min="7171" max="7425" width="9.109375" style="166"/>
    <col min="7426" max="7426" width="91.109375" style="166" customWidth="1"/>
    <col min="7427" max="7681" width="9.109375" style="166"/>
    <col min="7682" max="7682" width="91.109375" style="166" customWidth="1"/>
    <col min="7683" max="7937" width="9.109375" style="166"/>
    <col min="7938" max="7938" width="91.109375" style="166" customWidth="1"/>
    <col min="7939" max="8193" width="9.109375" style="166"/>
    <col min="8194" max="8194" width="91.109375" style="166" customWidth="1"/>
    <col min="8195" max="8449" width="9.109375" style="166"/>
    <col min="8450" max="8450" width="91.109375" style="166" customWidth="1"/>
    <col min="8451" max="8705" width="9.109375" style="166"/>
    <col min="8706" max="8706" width="91.109375" style="166" customWidth="1"/>
    <col min="8707" max="8961" width="9.109375" style="166"/>
    <col min="8962" max="8962" width="91.109375" style="166" customWidth="1"/>
    <col min="8963" max="9217" width="9.109375" style="166"/>
    <col min="9218" max="9218" width="91.109375" style="166" customWidth="1"/>
    <col min="9219" max="9473" width="9.109375" style="166"/>
    <col min="9474" max="9474" width="91.109375" style="166" customWidth="1"/>
    <col min="9475" max="9729" width="9.109375" style="166"/>
    <col min="9730" max="9730" width="91.109375" style="166" customWidth="1"/>
    <col min="9731" max="9985" width="9.109375" style="166"/>
    <col min="9986" max="9986" width="91.109375" style="166" customWidth="1"/>
    <col min="9987" max="10241" width="9.109375" style="166"/>
    <col min="10242" max="10242" width="91.109375" style="166" customWidth="1"/>
    <col min="10243" max="10497" width="9.109375" style="166"/>
    <col min="10498" max="10498" width="91.109375" style="166" customWidth="1"/>
    <col min="10499" max="10753" width="9.109375" style="166"/>
    <col min="10754" max="10754" width="91.109375" style="166" customWidth="1"/>
    <col min="10755" max="11009" width="9.109375" style="166"/>
    <col min="11010" max="11010" width="91.109375" style="166" customWidth="1"/>
    <col min="11011" max="11265" width="9.109375" style="166"/>
    <col min="11266" max="11266" width="91.109375" style="166" customWidth="1"/>
    <col min="11267" max="11521" width="9.109375" style="166"/>
    <col min="11522" max="11522" width="91.109375" style="166" customWidth="1"/>
    <col min="11523" max="11777" width="9.109375" style="166"/>
    <col min="11778" max="11778" width="91.109375" style="166" customWidth="1"/>
    <col min="11779" max="12033" width="9.109375" style="166"/>
    <col min="12034" max="12034" width="91.109375" style="166" customWidth="1"/>
    <col min="12035" max="12289" width="9.109375" style="166"/>
    <col min="12290" max="12290" width="91.109375" style="166" customWidth="1"/>
    <col min="12291" max="12545" width="9.109375" style="166"/>
    <col min="12546" max="12546" width="91.109375" style="166" customWidth="1"/>
    <col min="12547" max="12801" width="9.109375" style="166"/>
    <col min="12802" max="12802" width="91.109375" style="166" customWidth="1"/>
    <col min="12803" max="13057" width="9.109375" style="166"/>
    <col min="13058" max="13058" width="91.109375" style="166" customWidth="1"/>
    <col min="13059" max="13313" width="9.109375" style="166"/>
    <col min="13314" max="13314" width="91.109375" style="166" customWidth="1"/>
    <col min="13315" max="13569" width="9.109375" style="166"/>
    <col min="13570" max="13570" width="91.109375" style="166" customWidth="1"/>
    <col min="13571" max="13825" width="9.109375" style="166"/>
    <col min="13826" max="13826" width="91.109375" style="166" customWidth="1"/>
    <col min="13827" max="14081" width="9.109375" style="166"/>
    <col min="14082" max="14082" width="91.109375" style="166" customWidth="1"/>
    <col min="14083" max="14337" width="9.109375" style="166"/>
    <col min="14338" max="14338" width="91.109375" style="166" customWidth="1"/>
    <col min="14339" max="14593" width="9.109375" style="166"/>
    <col min="14594" max="14594" width="91.109375" style="166" customWidth="1"/>
    <col min="14595" max="14849" width="9.109375" style="166"/>
    <col min="14850" max="14850" width="91.109375" style="166" customWidth="1"/>
    <col min="14851" max="15105" width="9.109375" style="166"/>
    <col min="15106" max="15106" width="91.109375" style="166" customWidth="1"/>
    <col min="15107" max="15361" width="9.109375" style="166"/>
    <col min="15362" max="15362" width="91.109375" style="166" customWidth="1"/>
    <col min="15363" max="15617" width="9.109375" style="166"/>
    <col min="15618" max="15618" width="91.109375" style="166" customWidth="1"/>
    <col min="15619" max="15873" width="9.109375" style="166"/>
    <col min="15874" max="15874" width="91.109375" style="166" customWidth="1"/>
    <col min="15875" max="16129" width="9.109375" style="166"/>
    <col min="16130" max="16130" width="91.109375" style="166" customWidth="1"/>
    <col min="16131" max="16384" width="9.109375" style="166"/>
  </cols>
  <sheetData>
    <row r="1" spans="1:6" s="55" customFormat="1" ht="28.2" customHeight="1" x14ac:dyDescent="0.3">
      <c r="A1" s="54" t="str">
        <f>'Balance Sheet'!A1</f>
        <v>The PCC of St Ledger's Church, Ambridge</v>
      </c>
    </row>
    <row r="2" spans="1:6" s="55" customFormat="1" ht="25.95" customHeight="1" x14ac:dyDescent="0.3">
      <c r="A2" s="54" t="str">
        <f>'Balance Sheet'!A2</f>
        <v>Financial Statements for the Year Ended 31st December 2024</v>
      </c>
    </row>
    <row r="3" spans="1:6" s="54" customFormat="1" ht="15.6" x14ac:dyDescent="0.3">
      <c r="B3" s="53"/>
    </row>
    <row r="4" spans="1:6" ht="15.6" x14ac:dyDescent="0.3">
      <c r="B4" s="54"/>
    </row>
    <row r="5" spans="1:6" ht="15.6" x14ac:dyDescent="0.3">
      <c r="A5" s="167" t="s">
        <v>28</v>
      </c>
    </row>
    <row r="6" spans="1:6" ht="82.2" customHeight="1" x14ac:dyDescent="0.3">
      <c r="B6" s="168" t="s">
        <v>246</v>
      </c>
      <c r="E6" s="167"/>
      <c r="F6" s="168"/>
    </row>
    <row r="7" spans="1:6" ht="97.2" customHeight="1" x14ac:dyDescent="0.3">
      <c r="B7" s="168" t="s">
        <v>247</v>
      </c>
      <c r="E7" s="167"/>
      <c r="F7" s="168"/>
    </row>
    <row r="8" spans="1:6" ht="18.600000000000001" customHeight="1" x14ac:dyDescent="0.3">
      <c r="B8" s="168" t="s">
        <v>335</v>
      </c>
      <c r="E8" s="167"/>
      <c r="F8" s="168"/>
    </row>
    <row r="9" spans="1:6" ht="18" customHeight="1" x14ac:dyDescent="0.25">
      <c r="B9" s="168"/>
      <c r="F9" s="168"/>
    </row>
    <row r="10" spans="1:6" ht="15.6" x14ac:dyDescent="0.3">
      <c r="A10" s="167" t="s">
        <v>73</v>
      </c>
      <c r="B10" s="168"/>
      <c r="F10" s="168"/>
    </row>
    <row r="11" spans="1:6" ht="49.95" customHeight="1" x14ac:dyDescent="0.3">
      <c r="B11" s="168" t="s">
        <v>74</v>
      </c>
      <c r="E11" s="167"/>
      <c r="F11" s="168"/>
    </row>
    <row r="12" spans="1:6" ht="15.75" customHeight="1" x14ac:dyDescent="0.3">
      <c r="B12" s="168"/>
      <c r="E12" s="167"/>
      <c r="F12" s="168"/>
    </row>
    <row r="13" spans="1:6" ht="15.6" x14ac:dyDescent="0.3">
      <c r="A13" s="167" t="s">
        <v>134</v>
      </c>
      <c r="B13" s="168"/>
      <c r="E13" s="167"/>
      <c r="F13" s="168"/>
    </row>
    <row r="14" spans="1:6" ht="33" customHeight="1" x14ac:dyDescent="0.3">
      <c r="B14" s="168" t="s">
        <v>135</v>
      </c>
      <c r="E14" s="167"/>
      <c r="F14" s="168"/>
    </row>
    <row r="15" spans="1:6" ht="16.5" customHeight="1" x14ac:dyDescent="0.3">
      <c r="B15" s="168"/>
      <c r="E15" s="167"/>
      <c r="F15" s="168"/>
    </row>
    <row r="16" spans="1:6" ht="15.6" x14ac:dyDescent="0.3">
      <c r="A16" s="167" t="s">
        <v>137</v>
      </c>
      <c r="B16" s="168"/>
      <c r="E16" s="167"/>
      <c r="F16" s="168"/>
    </row>
    <row r="18" spans="1:6" ht="16.95" customHeight="1" x14ac:dyDescent="0.3">
      <c r="B18" s="168" t="s">
        <v>136</v>
      </c>
      <c r="E18" s="167"/>
      <c r="F18" s="168"/>
    </row>
    <row r="19" spans="1:6" ht="16.95" customHeight="1" x14ac:dyDescent="0.3">
      <c r="B19" s="168" t="s">
        <v>138</v>
      </c>
      <c r="E19" s="167"/>
      <c r="F19" s="168"/>
    </row>
    <row r="20" spans="1:6" ht="15" customHeight="1" x14ac:dyDescent="0.25">
      <c r="B20" s="168"/>
    </row>
    <row r="21" spans="1:6" ht="23.25" customHeight="1" x14ac:dyDescent="0.3">
      <c r="A21" s="388" t="s">
        <v>366</v>
      </c>
      <c r="B21" s="388"/>
      <c r="E21" s="168"/>
    </row>
    <row r="22" spans="1:6" ht="66.599999999999994" customHeight="1" x14ac:dyDescent="0.25">
      <c r="B22" s="56" t="s">
        <v>248</v>
      </c>
    </row>
    <row r="23" spans="1:6" ht="28.5" customHeight="1" x14ac:dyDescent="0.3">
      <c r="B23" s="56" t="s">
        <v>71</v>
      </c>
      <c r="E23" s="168"/>
    </row>
    <row r="24" spans="1:6" ht="30" x14ac:dyDescent="0.25">
      <c r="B24" s="168" t="s">
        <v>29</v>
      </c>
    </row>
    <row r="25" spans="1:6" ht="95.25" customHeight="1" x14ac:dyDescent="0.25">
      <c r="B25" s="168" t="s">
        <v>30</v>
      </c>
      <c r="E25" s="168"/>
      <c r="F25" s="168"/>
    </row>
    <row r="26" spans="1:6" ht="81.75" customHeight="1" x14ac:dyDescent="0.25">
      <c r="B26" s="56" t="s">
        <v>230</v>
      </c>
    </row>
    <row r="27" spans="1:6" ht="17.399999999999999" customHeight="1" x14ac:dyDescent="0.3">
      <c r="B27" s="56"/>
    </row>
    <row r="28" spans="1:6" ht="15.6" x14ac:dyDescent="0.3">
      <c r="A28" s="167" t="s">
        <v>150</v>
      </c>
      <c r="B28" s="168"/>
    </row>
    <row r="29" spans="1:6" ht="15.6" customHeight="1" x14ac:dyDescent="0.25"/>
    <row r="30" spans="1:6" ht="14.4" customHeight="1" x14ac:dyDescent="0.3">
      <c r="A30" s="171"/>
      <c r="B30" s="171"/>
    </row>
    <row r="31" spans="1:6" ht="15.6" customHeight="1" x14ac:dyDescent="0.3">
      <c r="A31" s="388" t="s">
        <v>140</v>
      </c>
      <c r="B31" s="388"/>
    </row>
    <row r="32" spans="1:6" ht="124.95" customHeight="1" x14ac:dyDescent="0.25">
      <c r="B32" s="168" t="s">
        <v>139</v>
      </c>
    </row>
    <row r="33" spans="1:2" ht="15" customHeight="1" x14ac:dyDescent="0.25">
      <c r="B33" s="168"/>
    </row>
    <row r="34" spans="1:2" ht="15.6" customHeight="1" x14ac:dyDescent="0.3">
      <c r="A34" s="388" t="s">
        <v>220</v>
      </c>
      <c r="B34" s="388"/>
    </row>
    <row r="35" spans="1:2" ht="78" customHeight="1" x14ac:dyDescent="0.25">
      <c r="B35" s="168" t="s">
        <v>277</v>
      </c>
    </row>
    <row r="36" spans="1:2" x14ac:dyDescent="0.25">
      <c r="B36" s="168"/>
    </row>
    <row r="37" spans="1:2" ht="15.6" customHeight="1" x14ac:dyDescent="0.3">
      <c r="A37" s="388" t="s">
        <v>165</v>
      </c>
      <c r="B37" s="388"/>
    </row>
    <row r="38" spans="1:2" ht="48.6" customHeight="1" x14ac:dyDescent="0.3">
      <c r="A38" s="171"/>
      <c r="B38" s="72" t="s">
        <v>228</v>
      </c>
    </row>
    <row r="39" spans="1:2" ht="45.6" x14ac:dyDescent="0.3">
      <c r="A39" s="171"/>
      <c r="B39" s="72" t="s">
        <v>166</v>
      </c>
    </row>
    <row r="40" spans="1:2" ht="14.25" customHeight="1" x14ac:dyDescent="0.3">
      <c r="B40" s="56" t="s">
        <v>1</v>
      </c>
    </row>
    <row r="41" spans="1:2" s="169" customFormat="1" ht="15.6" customHeight="1" x14ac:dyDescent="0.3">
      <c r="A41" s="388" t="s">
        <v>22</v>
      </c>
      <c r="B41" s="388"/>
    </row>
    <row r="42" spans="1:2" s="169" customFormat="1" ht="30" x14ac:dyDescent="0.25">
      <c r="B42" s="168" t="s">
        <v>358</v>
      </c>
    </row>
    <row r="43" spans="1:2" s="169" customFormat="1" ht="81.599999999999994" customHeight="1" x14ac:dyDescent="0.25">
      <c r="B43" s="168" t="s">
        <v>12</v>
      </c>
    </row>
    <row r="44" spans="1:2" ht="66" customHeight="1" x14ac:dyDescent="0.25">
      <c r="B44" s="72" t="s">
        <v>364</v>
      </c>
    </row>
    <row r="45" spans="1:2" ht="32.4" customHeight="1" x14ac:dyDescent="0.25">
      <c r="B45" s="72" t="s">
        <v>229</v>
      </c>
    </row>
    <row r="47" spans="1:2" ht="15.6" customHeight="1" x14ac:dyDescent="0.3">
      <c r="A47" s="388" t="s">
        <v>17</v>
      </c>
      <c r="B47" s="388"/>
    </row>
    <row r="48" spans="1:2" ht="48.6" customHeight="1" x14ac:dyDescent="0.25">
      <c r="A48" s="169"/>
      <c r="B48" s="168" t="s">
        <v>141</v>
      </c>
    </row>
    <row r="49" spans="1:2" ht="22.5" customHeight="1" x14ac:dyDescent="0.3">
      <c r="A49" s="171"/>
      <c r="B49" s="171"/>
    </row>
    <row r="50" spans="1:2" ht="15.6" customHeight="1" x14ac:dyDescent="0.3">
      <c r="A50" s="388" t="s">
        <v>142</v>
      </c>
      <c r="B50" s="388"/>
    </row>
    <row r="51" spans="1:2" ht="31.95" customHeight="1" x14ac:dyDescent="0.25">
      <c r="A51" s="169"/>
      <c r="B51" s="168" t="s">
        <v>336</v>
      </c>
    </row>
    <row r="52" spans="1:2" ht="16.8" customHeight="1" x14ac:dyDescent="0.25">
      <c r="A52" s="169"/>
      <c r="B52" s="168"/>
    </row>
    <row r="53" spans="1:2" ht="15.6" x14ac:dyDescent="0.3">
      <c r="A53" s="167" t="s">
        <v>150</v>
      </c>
    </row>
    <row r="55" spans="1:2" ht="15.6" customHeight="1" x14ac:dyDescent="0.3">
      <c r="A55" s="388" t="s">
        <v>261</v>
      </c>
      <c r="B55" s="388"/>
    </row>
    <row r="56" spans="1:2" ht="50.4" customHeight="1" x14ac:dyDescent="0.25">
      <c r="A56" s="169"/>
      <c r="B56" s="168" t="s">
        <v>262</v>
      </c>
    </row>
    <row r="59" spans="1:2" ht="102.6" customHeight="1" x14ac:dyDescent="0.25"/>
  </sheetData>
  <mergeCells count="8">
    <mergeCell ref="A55:B55"/>
    <mergeCell ref="A50:B50"/>
    <mergeCell ref="A37:B37"/>
    <mergeCell ref="A41:B41"/>
    <mergeCell ref="A21:B21"/>
    <mergeCell ref="A31:B31"/>
    <mergeCell ref="A34:B34"/>
    <mergeCell ref="A47:B47"/>
  </mergeCells>
  <pageMargins left="0.23622047244094491" right="0.23622047244094491" top="0.15748031496062992" bottom="0.15748031496062992" header="7.874015748031496E-2" footer="7.874015748031496E-2"/>
  <pageSetup paperSize="9" orientation="portrait" r:id="rId1"/>
  <headerFooter alignWithMargins="0"/>
  <rowBreaks count="1" manualBreakCount="1">
    <brk id="5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O57"/>
  <sheetViews>
    <sheetView workbookViewId="0">
      <selection activeCell="J6" sqref="J6"/>
    </sheetView>
  </sheetViews>
  <sheetFormatPr defaultRowHeight="12" x14ac:dyDescent="0.25"/>
  <cols>
    <col min="1" max="1" width="4.5546875" style="21" customWidth="1"/>
    <col min="2" max="2" width="33.6640625" style="14" customWidth="1"/>
    <col min="3" max="3" width="2.6640625" style="14" customWidth="1"/>
    <col min="4" max="4" width="10.5546875" style="14" customWidth="1"/>
    <col min="5" max="5" width="10" style="14" customWidth="1"/>
    <col min="6" max="6" width="10.33203125" style="14" customWidth="1"/>
    <col min="7" max="7" width="11.33203125" style="14" customWidth="1"/>
    <col min="8" max="8" width="10.33203125" style="14" customWidth="1"/>
    <col min="9" max="9" width="0.5546875" style="14" customWidth="1"/>
    <col min="10" max="10" width="10.33203125" style="14" customWidth="1"/>
    <col min="11" max="252" width="9.109375" style="14"/>
    <col min="253" max="253" width="4.88671875" style="14" customWidth="1"/>
    <col min="254" max="254" width="27.5546875" style="14" customWidth="1"/>
    <col min="255" max="255" width="9.109375" style="14"/>
    <col min="256" max="257" width="10.5546875" style="14" customWidth="1"/>
    <col min="258" max="258" width="10.33203125" style="14" customWidth="1"/>
    <col min="259" max="259" width="1.44140625" style="14" customWidth="1"/>
    <col min="260" max="260" width="10.5546875" style="14" customWidth="1"/>
    <col min="261" max="261" width="6.44140625" style="14" customWidth="1"/>
    <col min="262" max="508" width="9.109375" style="14"/>
    <col min="509" max="509" width="4.88671875" style="14" customWidth="1"/>
    <col min="510" max="510" width="27.5546875" style="14" customWidth="1"/>
    <col min="511" max="511" width="9.109375" style="14"/>
    <col min="512" max="513" width="10.5546875" style="14" customWidth="1"/>
    <col min="514" max="514" width="10.33203125" style="14" customWidth="1"/>
    <col min="515" max="515" width="1.44140625" style="14" customWidth="1"/>
    <col min="516" max="516" width="10.5546875" style="14" customWidth="1"/>
    <col min="517" max="517" width="6.44140625" style="14" customWidth="1"/>
    <col min="518" max="764" width="9.109375" style="14"/>
    <col min="765" max="765" width="4.88671875" style="14" customWidth="1"/>
    <col min="766" max="766" width="27.5546875" style="14" customWidth="1"/>
    <col min="767" max="767" width="9.109375" style="14"/>
    <col min="768" max="769" width="10.5546875" style="14" customWidth="1"/>
    <col min="770" max="770" width="10.33203125" style="14" customWidth="1"/>
    <col min="771" max="771" width="1.44140625" style="14" customWidth="1"/>
    <col min="772" max="772" width="10.5546875" style="14" customWidth="1"/>
    <col min="773" max="773" width="6.44140625" style="14" customWidth="1"/>
    <col min="774" max="1020" width="9.109375" style="14"/>
    <col min="1021" max="1021" width="4.88671875" style="14" customWidth="1"/>
    <col min="1022" max="1022" width="27.5546875" style="14" customWidth="1"/>
    <col min="1023" max="1023" width="9.109375" style="14"/>
    <col min="1024" max="1025" width="10.5546875" style="14" customWidth="1"/>
    <col min="1026" max="1026" width="10.33203125" style="14" customWidth="1"/>
    <col min="1027" max="1027" width="1.44140625" style="14" customWidth="1"/>
    <col min="1028" max="1028" width="10.5546875" style="14" customWidth="1"/>
    <col min="1029" max="1029" width="6.44140625" style="14" customWidth="1"/>
    <col min="1030" max="1276" width="9.109375" style="14"/>
    <col min="1277" max="1277" width="4.88671875" style="14" customWidth="1"/>
    <col min="1278" max="1278" width="27.5546875" style="14" customWidth="1"/>
    <col min="1279" max="1279" width="9.109375" style="14"/>
    <col min="1280" max="1281" width="10.5546875" style="14" customWidth="1"/>
    <col min="1282" max="1282" width="10.33203125" style="14" customWidth="1"/>
    <col min="1283" max="1283" width="1.44140625" style="14" customWidth="1"/>
    <col min="1284" max="1284" width="10.5546875" style="14" customWidth="1"/>
    <col min="1285" max="1285" width="6.44140625" style="14" customWidth="1"/>
    <col min="1286" max="1532" width="9.109375" style="14"/>
    <col min="1533" max="1533" width="4.88671875" style="14" customWidth="1"/>
    <col min="1534" max="1534" width="27.5546875" style="14" customWidth="1"/>
    <col min="1535" max="1535" width="9.109375" style="14"/>
    <col min="1536" max="1537" width="10.5546875" style="14" customWidth="1"/>
    <col min="1538" max="1538" width="10.33203125" style="14" customWidth="1"/>
    <col min="1539" max="1539" width="1.44140625" style="14" customWidth="1"/>
    <col min="1540" max="1540" width="10.5546875" style="14" customWidth="1"/>
    <col min="1541" max="1541" width="6.44140625" style="14" customWidth="1"/>
    <col min="1542" max="1788" width="9.109375" style="14"/>
    <col min="1789" max="1789" width="4.88671875" style="14" customWidth="1"/>
    <col min="1790" max="1790" width="27.5546875" style="14" customWidth="1"/>
    <col min="1791" max="1791" width="9.109375" style="14"/>
    <col min="1792" max="1793" width="10.5546875" style="14" customWidth="1"/>
    <col min="1794" max="1794" width="10.33203125" style="14" customWidth="1"/>
    <col min="1795" max="1795" width="1.44140625" style="14" customWidth="1"/>
    <col min="1796" max="1796" width="10.5546875" style="14" customWidth="1"/>
    <col min="1797" max="1797" width="6.44140625" style="14" customWidth="1"/>
    <col min="1798" max="2044" width="9.109375" style="14"/>
    <col min="2045" max="2045" width="4.88671875" style="14" customWidth="1"/>
    <col min="2046" max="2046" width="27.5546875" style="14" customWidth="1"/>
    <col min="2047" max="2047" width="9.109375" style="14"/>
    <col min="2048" max="2049" width="10.5546875" style="14" customWidth="1"/>
    <col min="2050" max="2050" width="10.33203125" style="14" customWidth="1"/>
    <col min="2051" max="2051" width="1.44140625" style="14" customWidth="1"/>
    <col min="2052" max="2052" width="10.5546875" style="14" customWidth="1"/>
    <col min="2053" max="2053" width="6.44140625" style="14" customWidth="1"/>
    <col min="2054" max="2300" width="9.109375" style="14"/>
    <col min="2301" max="2301" width="4.88671875" style="14" customWidth="1"/>
    <col min="2302" max="2302" width="27.5546875" style="14" customWidth="1"/>
    <col min="2303" max="2303" width="9.109375" style="14"/>
    <col min="2304" max="2305" width="10.5546875" style="14" customWidth="1"/>
    <col min="2306" max="2306" width="10.33203125" style="14" customWidth="1"/>
    <col min="2307" max="2307" width="1.44140625" style="14" customWidth="1"/>
    <col min="2308" max="2308" width="10.5546875" style="14" customWidth="1"/>
    <col min="2309" max="2309" width="6.44140625" style="14" customWidth="1"/>
    <col min="2310" max="2556" width="9.109375" style="14"/>
    <col min="2557" max="2557" width="4.88671875" style="14" customWidth="1"/>
    <col min="2558" max="2558" width="27.5546875" style="14" customWidth="1"/>
    <col min="2559" max="2559" width="9.109375" style="14"/>
    <col min="2560" max="2561" width="10.5546875" style="14" customWidth="1"/>
    <col min="2562" max="2562" width="10.33203125" style="14" customWidth="1"/>
    <col min="2563" max="2563" width="1.44140625" style="14" customWidth="1"/>
    <col min="2564" max="2564" width="10.5546875" style="14" customWidth="1"/>
    <col min="2565" max="2565" width="6.44140625" style="14" customWidth="1"/>
    <col min="2566" max="2812" width="9.109375" style="14"/>
    <col min="2813" max="2813" width="4.88671875" style="14" customWidth="1"/>
    <col min="2814" max="2814" width="27.5546875" style="14" customWidth="1"/>
    <col min="2815" max="2815" width="9.109375" style="14"/>
    <col min="2816" max="2817" width="10.5546875" style="14" customWidth="1"/>
    <col min="2818" max="2818" width="10.33203125" style="14" customWidth="1"/>
    <col min="2819" max="2819" width="1.44140625" style="14" customWidth="1"/>
    <col min="2820" max="2820" width="10.5546875" style="14" customWidth="1"/>
    <col min="2821" max="2821" width="6.44140625" style="14" customWidth="1"/>
    <col min="2822" max="3068" width="9.109375" style="14"/>
    <col min="3069" max="3069" width="4.88671875" style="14" customWidth="1"/>
    <col min="3070" max="3070" width="27.5546875" style="14" customWidth="1"/>
    <col min="3071" max="3071" width="9.109375" style="14"/>
    <col min="3072" max="3073" width="10.5546875" style="14" customWidth="1"/>
    <col min="3074" max="3074" width="10.33203125" style="14" customWidth="1"/>
    <col min="3075" max="3075" width="1.44140625" style="14" customWidth="1"/>
    <col min="3076" max="3076" width="10.5546875" style="14" customWidth="1"/>
    <col min="3077" max="3077" width="6.44140625" style="14" customWidth="1"/>
    <col min="3078" max="3324" width="9.109375" style="14"/>
    <col min="3325" max="3325" width="4.88671875" style="14" customWidth="1"/>
    <col min="3326" max="3326" width="27.5546875" style="14" customWidth="1"/>
    <col min="3327" max="3327" width="9.109375" style="14"/>
    <col min="3328" max="3329" width="10.5546875" style="14" customWidth="1"/>
    <col min="3330" max="3330" width="10.33203125" style="14" customWidth="1"/>
    <col min="3331" max="3331" width="1.44140625" style="14" customWidth="1"/>
    <col min="3332" max="3332" width="10.5546875" style="14" customWidth="1"/>
    <col min="3333" max="3333" width="6.44140625" style="14" customWidth="1"/>
    <col min="3334" max="3580" width="9.109375" style="14"/>
    <col min="3581" max="3581" width="4.88671875" style="14" customWidth="1"/>
    <col min="3582" max="3582" width="27.5546875" style="14" customWidth="1"/>
    <col min="3583" max="3583" width="9.109375" style="14"/>
    <col min="3584" max="3585" width="10.5546875" style="14" customWidth="1"/>
    <col min="3586" max="3586" width="10.33203125" style="14" customWidth="1"/>
    <col min="3587" max="3587" width="1.44140625" style="14" customWidth="1"/>
    <col min="3588" max="3588" width="10.5546875" style="14" customWidth="1"/>
    <col min="3589" max="3589" width="6.44140625" style="14" customWidth="1"/>
    <col min="3590" max="3836" width="9.109375" style="14"/>
    <col min="3837" max="3837" width="4.88671875" style="14" customWidth="1"/>
    <col min="3838" max="3838" width="27.5546875" style="14" customWidth="1"/>
    <col min="3839" max="3839" width="9.109375" style="14"/>
    <col min="3840" max="3841" width="10.5546875" style="14" customWidth="1"/>
    <col min="3842" max="3842" width="10.33203125" style="14" customWidth="1"/>
    <col min="3843" max="3843" width="1.44140625" style="14" customWidth="1"/>
    <col min="3844" max="3844" width="10.5546875" style="14" customWidth="1"/>
    <col min="3845" max="3845" width="6.44140625" style="14" customWidth="1"/>
    <col min="3846" max="4092" width="9.109375" style="14"/>
    <col min="4093" max="4093" width="4.88671875" style="14" customWidth="1"/>
    <col min="4094" max="4094" width="27.5546875" style="14" customWidth="1"/>
    <col min="4095" max="4095" width="9.109375" style="14"/>
    <col min="4096" max="4097" width="10.5546875" style="14" customWidth="1"/>
    <col min="4098" max="4098" width="10.33203125" style="14" customWidth="1"/>
    <col min="4099" max="4099" width="1.44140625" style="14" customWidth="1"/>
    <col min="4100" max="4100" width="10.5546875" style="14" customWidth="1"/>
    <col min="4101" max="4101" width="6.44140625" style="14" customWidth="1"/>
    <col min="4102" max="4348" width="9.109375" style="14"/>
    <col min="4349" max="4349" width="4.88671875" style="14" customWidth="1"/>
    <col min="4350" max="4350" width="27.5546875" style="14" customWidth="1"/>
    <col min="4351" max="4351" width="9.109375" style="14"/>
    <col min="4352" max="4353" width="10.5546875" style="14" customWidth="1"/>
    <col min="4354" max="4354" width="10.33203125" style="14" customWidth="1"/>
    <col min="4355" max="4355" width="1.44140625" style="14" customWidth="1"/>
    <col min="4356" max="4356" width="10.5546875" style="14" customWidth="1"/>
    <col min="4357" max="4357" width="6.44140625" style="14" customWidth="1"/>
    <col min="4358" max="4604" width="9.109375" style="14"/>
    <col min="4605" max="4605" width="4.88671875" style="14" customWidth="1"/>
    <col min="4606" max="4606" width="27.5546875" style="14" customWidth="1"/>
    <col min="4607" max="4607" width="9.109375" style="14"/>
    <col min="4608" max="4609" width="10.5546875" style="14" customWidth="1"/>
    <col min="4610" max="4610" width="10.33203125" style="14" customWidth="1"/>
    <col min="4611" max="4611" width="1.44140625" style="14" customWidth="1"/>
    <col min="4612" max="4612" width="10.5546875" style="14" customWidth="1"/>
    <col min="4613" max="4613" width="6.44140625" style="14" customWidth="1"/>
    <col min="4614" max="4860" width="9.109375" style="14"/>
    <col min="4861" max="4861" width="4.88671875" style="14" customWidth="1"/>
    <col min="4862" max="4862" width="27.5546875" style="14" customWidth="1"/>
    <col min="4863" max="4863" width="9.109375" style="14"/>
    <col min="4864" max="4865" width="10.5546875" style="14" customWidth="1"/>
    <col min="4866" max="4866" width="10.33203125" style="14" customWidth="1"/>
    <col min="4867" max="4867" width="1.44140625" style="14" customWidth="1"/>
    <col min="4868" max="4868" width="10.5546875" style="14" customWidth="1"/>
    <col min="4869" max="4869" width="6.44140625" style="14" customWidth="1"/>
    <col min="4870" max="5116" width="9.109375" style="14"/>
    <col min="5117" max="5117" width="4.88671875" style="14" customWidth="1"/>
    <col min="5118" max="5118" width="27.5546875" style="14" customWidth="1"/>
    <col min="5119" max="5119" width="9.109375" style="14"/>
    <col min="5120" max="5121" width="10.5546875" style="14" customWidth="1"/>
    <col min="5122" max="5122" width="10.33203125" style="14" customWidth="1"/>
    <col min="5123" max="5123" width="1.44140625" style="14" customWidth="1"/>
    <col min="5124" max="5124" width="10.5546875" style="14" customWidth="1"/>
    <col min="5125" max="5125" width="6.44140625" style="14" customWidth="1"/>
    <col min="5126" max="5372" width="9.109375" style="14"/>
    <col min="5373" max="5373" width="4.88671875" style="14" customWidth="1"/>
    <col min="5374" max="5374" width="27.5546875" style="14" customWidth="1"/>
    <col min="5375" max="5375" width="9.109375" style="14"/>
    <col min="5376" max="5377" width="10.5546875" style="14" customWidth="1"/>
    <col min="5378" max="5378" width="10.33203125" style="14" customWidth="1"/>
    <col min="5379" max="5379" width="1.44140625" style="14" customWidth="1"/>
    <col min="5380" max="5380" width="10.5546875" style="14" customWidth="1"/>
    <col min="5381" max="5381" width="6.44140625" style="14" customWidth="1"/>
    <col min="5382" max="5628" width="9.109375" style="14"/>
    <col min="5629" max="5629" width="4.88671875" style="14" customWidth="1"/>
    <col min="5630" max="5630" width="27.5546875" style="14" customWidth="1"/>
    <col min="5631" max="5631" width="9.109375" style="14"/>
    <col min="5632" max="5633" width="10.5546875" style="14" customWidth="1"/>
    <col min="5634" max="5634" width="10.33203125" style="14" customWidth="1"/>
    <col min="5635" max="5635" width="1.44140625" style="14" customWidth="1"/>
    <col min="5636" max="5636" width="10.5546875" style="14" customWidth="1"/>
    <col min="5637" max="5637" width="6.44140625" style="14" customWidth="1"/>
    <col min="5638" max="5884" width="9.109375" style="14"/>
    <col min="5885" max="5885" width="4.88671875" style="14" customWidth="1"/>
    <col min="5886" max="5886" width="27.5546875" style="14" customWidth="1"/>
    <col min="5887" max="5887" width="9.109375" style="14"/>
    <col min="5888" max="5889" width="10.5546875" style="14" customWidth="1"/>
    <col min="5890" max="5890" width="10.33203125" style="14" customWidth="1"/>
    <col min="5891" max="5891" width="1.44140625" style="14" customWidth="1"/>
    <col min="5892" max="5892" width="10.5546875" style="14" customWidth="1"/>
    <col min="5893" max="5893" width="6.44140625" style="14" customWidth="1"/>
    <col min="5894" max="6140" width="9.109375" style="14"/>
    <col min="6141" max="6141" width="4.88671875" style="14" customWidth="1"/>
    <col min="6142" max="6142" width="27.5546875" style="14" customWidth="1"/>
    <col min="6143" max="6143" width="9.109375" style="14"/>
    <col min="6144" max="6145" width="10.5546875" style="14" customWidth="1"/>
    <col min="6146" max="6146" width="10.33203125" style="14" customWidth="1"/>
    <col min="6147" max="6147" width="1.44140625" style="14" customWidth="1"/>
    <col min="6148" max="6148" width="10.5546875" style="14" customWidth="1"/>
    <col min="6149" max="6149" width="6.44140625" style="14" customWidth="1"/>
    <col min="6150" max="6396" width="9.109375" style="14"/>
    <col min="6397" max="6397" width="4.88671875" style="14" customWidth="1"/>
    <col min="6398" max="6398" width="27.5546875" style="14" customWidth="1"/>
    <col min="6399" max="6399" width="9.109375" style="14"/>
    <col min="6400" max="6401" width="10.5546875" style="14" customWidth="1"/>
    <col min="6402" max="6402" width="10.33203125" style="14" customWidth="1"/>
    <col min="6403" max="6403" width="1.44140625" style="14" customWidth="1"/>
    <col min="6404" max="6404" width="10.5546875" style="14" customWidth="1"/>
    <col min="6405" max="6405" width="6.44140625" style="14" customWidth="1"/>
    <col min="6406" max="6652" width="9.109375" style="14"/>
    <col min="6653" max="6653" width="4.88671875" style="14" customWidth="1"/>
    <col min="6654" max="6654" width="27.5546875" style="14" customWidth="1"/>
    <col min="6655" max="6655" width="9.109375" style="14"/>
    <col min="6656" max="6657" width="10.5546875" style="14" customWidth="1"/>
    <col min="6658" max="6658" width="10.33203125" style="14" customWidth="1"/>
    <col min="6659" max="6659" width="1.44140625" style="14" customWidth="1"/>
    <col min="6660" max="6660" width="10.5546875" style="14" customWidth="1"/>
    <col min="6661" max="6661" width="6.44140625" style="14" customWidth="1"/>
    <col min="6662" max="6908" width="9.109375" style="14"/>
    <col min="6909" max="6909" width="4.88671875" style="14" customWidth="1"/>
    <col min="6910" max="6910" width="27.5546875" style="14" customWidth="1"/>
    <col min="6911" max="6911" width="9.109375" style="14"/>
    <col min="6912" max="6913" width="10.5546875" style="14" customWidth="1"/>
    <col min="6914" max="6914" width="10.33203125" style="14" customWidth="1"/>
    <col min="6915" max="6915" width="1.44140625" style="14" customWidth="1"/>
    <col min="6916" max="6916" width="10.5546875" style="14" customWidth="1"/>
    <col min="6917" max="6917" width="6.44140625" style="14" customWidth="1"/>
    <col min="6918" max="7164" width="9.109375" style="14"/>
    <col min="7165" max="7165" width="4.88671875" style="14" customWidth="1"/>
    <col min="7166" max="7166" width="27.5546875" style="14" customWidth="1"/>
    <col min="7167" max="7167" width="9.109375" style="14"/>
    <col min="7168" max="7169" width="10.5546875" style="14" customWidth="1"/>
    <col min="7170" max="7170" width="10.33203125" style="14" customWidth="1"/>
    <col min="7171" max="7171" width="1.44140625" style="14" customWidth="1"/>
    <col min="7172" max="7172" width="10.5546875" style="14" customWidth="1"/>
    <col min="7173" max="7173" width="6.44140625" style="14" customWidth="1"/>
    <col min="7174" max="7420" width="9.109375" style="14"/>
    <col min="7421" max="7421" width="4.88671875" style="14" customWidth="1"/>
    <col min="7422" max="7422" width="27.5546875" style="14" customWidth="1"/>
    <col min="7423" max="7423" width="9.109375" style="14"/>
    <col min="7424" max="7425" width="10.5546875" style="14" customWidth="1"/>
    <col min="7426" max="7426" width="10.33203125" style="14" customWidth="1"/>
    <col min="7427" max="7427" width="1.44140625" style="14" customWidth="1"/>
    <col min="7428" max="7428" width="10.5546875" style="14" customWidth="1"/>
    <col min="7429" max="7429" width="6.44140625" style="14" customWidth="1"/>
    <col min="7430" max="7676" width="9.109375" style="14"/>
    <col min="7677" max="7677" width="4.88671875" style="14" customWidth="1"/>
    <col min="7678" max="7678" width="27.5546875" style="14" customWidth="1"/>
    <col min="7679" max="7679" width="9.109375" style="14"/>
    <col min="7680" max="7681" width="10.5546875" style="14" customWidth="1"/>
    <col min="7682" max="7682" width="10.33203125" style="14" customWidth="1"/>
    <col min="7683" max="7683" width="1.44140625" style="14" customWidth="1"/>
    <col min="7684" max="7684" width="10.5546875" style="14" customWidth="1"/>
    <col min="7685" max="7685" width="6.44140625" style="14" customWidth="1"/>
    <col min="7686" max="7932" width="9.109375" style="14"/>
    <col min="7933" max="7933" width="4.88671875" style="14" customWidth="1"/>
    <col min="7934" max="7934" width="27.5546875" style="14" customWidth="1"/>
    <col min="7935" max="7935" width="9.109375" style="14"/>
    <col min="7936" max="7937" width="10.5546875" style="14" customWidth="1"/>
    <col min="7938" max="7938" width="10.33203125" style="14" customWidth="1"/>
    <col min="7939" max="7939" width="1.44140625" style="14" customWidth="1"/>
    <col min="7940" max="7940" width="10.5546875" style="14" customWidth="1"/>
    <col min="7941" max="7941" width="6.44140625" style="14" customWidth="1"/>
    <col min="7942" max="8188" width="9.109375" style="14"/>
    <col min="8189" max="8189" width="4.88671875" style="14" customWidth="1"/>
    <col min="8190" max="8190" width="27.5546875" style="14" customWidth="1"/>
    <col min="8191" max="8191" width="9.109375" style="14"/>
    <col min="8192" max="8193" width="10.5546875" style="14" customWidth="1"/>
    <col min="8194" max="8194" width="10.33203125" style="14" customWidth="1"/>
    <col min="8195" max="8195" width="1.44140625" style="14" customWidth="1"/>
    <col min="8196" max="8196" width="10.5546875" style="14" customWidth="1"/>
    <col min="8197" max="8197" width="6.44140625" style="14" customWidth="1"/>
    <col min="8198" max="8444" width="9.109375" style="14"/>
    <col min="8445" max="8445" width="4.88671875" style="14" customWidth="1"/>
    <col min="8446" max="8446" width="27.5546875" style="14" customWidth="1"/>
    <col min="8447" max="8447" width="9.109375" style="14"/>
    <col min="8448" max="8449" width="10.5546875" style="14" customWidth="1"/>
    <col min="8450" max="8450" width="10.33203125" style="14" customWidth="1"/>
    <col min="8451" max="8451" width="1.44140625" style="14" customWidth="1"/>
    <col min="8452" max="8452" width="10.5546875" style="14" customWidth="1"/>
    <col min="8453" max="8453" width="6.44140625" style="14" customWidth="1"/>
    <col min="8454" max="8700" width="9.109375" style="14"/>
    <col min="8701" max="8701" width="4.88671875" style="14" customWidth="1"/>
    <col min="8702" max="8702" width="27.5546875" style="14" customWidth="1"/>
    <col min="8703" max="8703" width="9.109375" style="14"/>
    <col min="8704" max="8705" width="10.5546875" style="14" customWidth="1"/>
    <col min="8706" max="8706" width="10.33203125" style="14" customWidth="1"/>
    <col min="8707" max="8707" width="1.44140625" style="14" customWidth="1"/>
    <col min="8708" max="8708" width="10.5546875" style="14" customWidth="1"/>
    <col min="8709" max="8709" width="6.44140625" style="14" customWidth="1"/>
    <col min="8710" max="8956" width="9.109375" style="14"/>
    <col min="8957" max="8957" width="4.88671875" style="14" customWidth="1"/>
    <col min="8958" max="8958" width="27.5546875" style="14" customWidth="1"/>
    <col min="8959" max="8959" width="9.109375" style="14"/>
    <col min="8960" max="8961" width="10.5546875" style="14" customWidth="1"/>
    <col min="8962" max="8962" width="10.33203125" style="14" customWidth="1"/>
    <col min="8963" max="8963" width="1.44140625" style="14" customWidth="1"/>
    <col min="8964" max="8964" width="10.5546875" style="14" customWidth="1"/>
    <col min="8965" max="8965" width="6.44140625" style="14" customWidth="1"/>
    <col min="8966" max="9212" width="9.109375" style="14"/>
    <col min="9213" max="9213" width="4.88671875" style="14" customWidth="1"/>
    <col min="9214" max="9214" width="27.5546875" style="14" customWidth="1"/>
    <col min="9215" max="9215" width="9.109375" style="14"/>
    <col min="9216" max="9217" width="10.5546875" style="14" customWidth="1"/>
    <col min="9218" max="9218" width="10.33203125" style="14" customWidth="1"/>
    <col min="9219" max="9219" width="1.44140625" style="14" customWidth="1"/>
    <col min="9220" max="9220" width="10.5546875" style="14" customWidth="1"/>
    <col min="9221" max="9221" width="6.44140625" style="14" customWidth="1"/>
    <col min="9222" max="9468" width="9.109375" style="14"/>
    <col min="9469" max="9469" width="4.88671875" style="14" customWidth="1"/>
    <col min="9470" max="9470" width="27.5546875" style="14" customWidth="1"/>
    <col min="9471" max="9471" width="9.109375" style="14"/>
    <col min="9472" max="9473" width="10.5546875" style="14" customWidth="1"/>
    <col min="9474" max="9474" width="10.33203125" style="14" customWidth="1"/>
    <col min="9475" max="9475" width="1.44140625" style="14" customWidth="1"/>
    <col min="9476" max="9476" width="10.5546875" style="14" customWidth="1"/>
    <col min="9477" max="9477" width="6.44140625" style="14" customWidth="1"/>
    <col min="9478" max="9724" width="9.109375" style="14"/>
    <col min="9725" max="9725" width="4.88671875" style="14" customWidth="1"/>
    <col min="9726" max="9726" width="27.5546875" style="14" customWidth="1"/>
    <col min="9727" max="9727" width="9.109375" style="14"/>
    <col min="9728" max="9729" width="10.5546875" style="14" customWidth="1"/>
    <col min="9730" max="9730" width="10.33203125" style="14" customWidth="1"/>
    <col min="9731" max="9731" width="1.44140625" style="14" customWidth="1"/>
    <col min="9732" max="9732" width="10.5546875" style="14" customWidth="1"/>
    <col min="9733" max="9733" width="6.44140625" style="14" customWidth="1"/>
    <col min="9734" max="9980" width="9.109375" style="14"/>
    <col min="9981" max="9981" width="4.88671875" style="14" customWidth="1"/>
    <col min="9982" max="9982" width="27.5546875" style="14" customWidth="1"/>
    <col min="9983" max="9983" width="9.109375" style="14"/>
    <col min="9984" max="9985" width="10.5546875" style="14" customWidth="1"/>
    <col min="9986" max="9986" width="10.33203125" style="14" customWidth="1"/>
    <col min="9987" max="9987" width="1.44140625" style="14" customWidth="1"/>
    <col min="9988" max="9988" width="10.5546875" style="14" customWidth="1"/>
    <col min="9989" max="9989" width="6.44140625" style="14" customWidth="1"/>
    <col min="9990" max="10236" width="9.109375" style="14"/>
    <col min="10237" max="10237" width="4.88671875" style="14" customWidth="1"/>
    <col min="10238" max="10238" width="27.5546875" style="14" customWidth="1"/>
    <col min="10239" max="10239" width="9.109375" style="14"/>
    <col min="10240" max="10241" width="10.5546875" style="14" customWidth="1"/>
    <col min="10242" max="10242" width="10.33203125" style="14" customWidth="1"/>
    <col min="10243" max="10243" width="1.44140625" style="14" customWidth="1"/>
    <col min="10244" max="10244" width="10.5546875" style="14" customWidth="1"/>
    <col min="10245" max="10245" width="6.44140625" style="14" customWidth="1"/>
    <col min="10246" max="10492" width="9.109375" style="14"/>
    <col min="10493" max="10493" width="4.88671875" style="14" customWidth="1"/>
    <col min="10494" max="10494" width="27.5546875" style="14" customWidth="1"/>
    <col min="10495" max="10495" width="9.109375" style="14"/>
    <col min="10496" max="10497" width="10.5546875" style="14" customWidth="1"/>
    <col min="10498" max="10498" width="10.33203125" style="14" customWidth="1"/>
    <col min="10499" max="10499" width="1.44140625" style="14" customWidth="1"/>
    <col min="10500" max="10500" width="10.5546875" style="14" customWidth="1"/>
    <col min="10501" max="10501" width="6.44140625" style="14" customWidth="1"/>
    <col min="10502" max="10748" width="9.109375" style="14"/>
    <col min="10749" max="10749" width="4.88671875" style="14" customWidth="1"/>
    <col min="10750" max="10750" width="27.5546875" style="14" customWidth="1"/>
    <col min="10751" max="10751" width="9.109375" style="14"/>
    <col min="10752" max="10753" width="10.5546875" style="14" customWidth="1"/>
    <col min="10754" max="10754" width="10.33203125" style="14" customWidth="1"/>
    <col min="10755" max="10755" width="1.44140625" style="14" customWidth="1"/>
    <col min="10756" max="10756" width="10.5546875" style="14" customWidth="1"/>
    <col min="10757" max="10757" width="6.44140625" style="14" customWidth="1"/>
    <col min="10758" max="11004" width="9.109375" style="14"/>
    <col min="11005" max="11005" width="4.88671875" style="14" customWidth="1"/>
    <col min="11006" max="11006" width="27.5546875" style="14" customWidth="1"/>
    <col min="11007" max="11007" width="9.109375" style="14"/>
    <col min="11008" max="11009" width="10.5546875" style="14" customWidth="1"/>
    <col min="11010" max="11010" width="10.33203125" style="14" customWidth="1"/>
    <col min="11011" max="11011" width="1.44140625" style="14" customWidth="1"/>
    <col min="11012" max="11012" width="10.5546875" style="14" customWidth="1"/>
    <col min="11013" max="11013" width="6.44140625" style="14" customWidth="1"/>
    <col min="11014" max="11260" width="9.109375" style="14"/>
    <col min="11261" max="11261" width="4.88671875" style="14" customWidth="1"/>
    <col min="11262" max="11262" width="27.5546875" style="14" customWidth="1"/>
    <col min="11263" max="11263" width="9.109375" style="14"/>
    <col min="11264" max="11265" width="10.5546875" style="14" customWidth="1"/>
    <col min="11266" max="11266" width="10.33203125" style="14" customWidth="1"/>
    <col min="11267" max="11267" width="1.44140625" style="14" customWidth="1"/>
    <col min="11268" max="11268" width="10.5546875" style="14" customWidth="1"/>
    <col min="11269" max="11269" width="6.44140625" style="14" customWidth="1"/>
    <col min="11270" max="11516" width="9.109375" style="14"/>
    <col min="11517" max="11517" width="4.88671875" style="14" customWidth="1"/>
    <col min="11518" max="11518" width="27.5546875" style="14" customWidth="1"/>
    <col min="11519" max="11519" width="9.109375" style="14"/>
    <col min="11520" max="11521" width="10.5546875" style="14" customWidth="1"/>
    <col min="11522" max="11522" width="10.33203125" style="14" customWidth="1"/>
    <col min="11523" max="11523" width="1.44140625" style="14" customWidth="1"/>
    <col min="11524" max="11524" width="10.5546875" style="14" customWidth="1"/>
    <col min="11525" max="11525" width="6.44140625" style="14" customWidth="1"/>
    <col min="11526" max="11772" width="9.109375" style="14"/>
    <col min="11773" max="11773" width="4.88671875" style="14" customWidth="1"/>
    <col min="11774" max="11774" width="27.5546875" style="14" customWidth="1"/>
    <col min="11775" max="11775" width="9.109375" style="14"/>
    <col min="11776" max="11777" width="10.5546875" style="14" customWidth="1"/>
    <col min="11778" max="11778" width="10.33203125" style="14" customWidth="1"/>
    <col min="11779" max="11779" width="1.44140625" style="14" customWidth="1"/>
    <col min="11780" max="11780" width="10.5546875" style="14" customWidth="1"/>
    <col min="11781" max="11781" width="6.44140625" style="14" customWidth="1"/>
    <col min="11782" max="12028" width="9.109375" style="14"/>
    <col min="12029" max="12029" width="4.88671875" style="14" customWidth="1"/>
    <col min="12030" max="12030" width="27.5546875" style="14" customWidth="1"/>
    <col min="12031" max="12031" width="9.109375" style="14"/>
    <col min="12032" max="12033" width="10.5546875" style="14" customWidth="1"/>
    <col min="12034" max="12034" width="10.33203125" style="14" customWidth="1"/>
    <col min="12035" max="12035" width="1.44140625" style="14" customWidth="1"/>
    <col min="12036" max="12036" width="10.5546875" style="14" customWidth="1"/>
    <col min="12037" max="12037" width="6.44140625" style="14" customWidth="1"/>
    <col min="12038" max="12284" width="9.109375" style="14"/>
    <col min="12285" max="12285" width="4.88671875" style="14" customWidth="1"/>
    <col min="12286" max="12286" width="27.5546875" style="14" customWidth="1"/>
    <col min="12287" max="12287" width="9.109375" style="14"/>
    <col min="12288" max="12289" width="10.5546875" style="14" customWidth="1"/>
    <col min="12290" max="12290" width="10.33203125" style="14" customWidth="1"/>
    <col min="12291" max="12291" width="1.44140625" style="14" customWidth="1"/>
    <col min="12292" max="12292" width="10.5546875" style="14" customWidth="1"/>
    <col min="12293" max="12293" width="6.44140625" style="14" customWidth="1"/>
    <col min="12294" max="12540" width="9.109375" style="14"/>
    <col min="12541" max="12541" width="4.88671875" style="14" customWidth="1"/>
    <col min="12542" max="12542" width="27.5546875" style="14" customWidth="1"/>
    <col min="12543" max="12543" width="9.109375" style="14"/>
    <col min="12544" max="12545" width="10.5546875" style="14" customWidth="1"/>
    <col min="12546" max="12546" width="10.33203125" style="14" customWidth="1"/>
    <col min="12547" max="12547" width="1.44140625" style="14" customWidth="1"/>
    <col min="12548" max="12548" width="10.5546875" style="14" customWidth="1"/>
    <col min="12549" max="12549" width="6.44140625" style="14" customWidth="1"/>
    <col min="12550" max="12796" width="9.109375" style="14"/>
    <col min="12797" max="12797" width="4.88671875" style="14" customWidth="1"/>
    <col min="12798" max="12798" width="27.5546875" style="14" customWidth="1"/>
    <col min="12799" max="12799" width="9.109375" style="14"/>
    <col min="12800" max="12801" width="10.5546875" style="14" customWidth="1"/>
    <col min="12802" max="12802" width="10.33203125" style="14" customWidth="1"/>
    <col min="12803" max="12803" width="1.44140625" style="14" customWidth="1"/>
    <col min="12804" max="12804" width="10.5546875" style="14" customWidth="1"/>
    <col min="12805" max="12805" width="6.44140625" style="14" customWidth="1"/>
    <col min="12806" max="13052" width="9.109375" style="14"/>
    <col min="13053" max="13053" width="4.88671875" style="14" customWidth="1"/>
    <col min="13054" max="13054" width="27.5546875" style="14" customWidth="1"/>
    <col min="13055" max="13055" width="9.109375" style="14"/>
    <col min="13056" max="13057" width="10.5546875" style="14" customWidth="1"/>
    <col min="13058" max="13058" width="10.33203125" style="14" customWidth="1"/>
    <col min="13059" max="13059" width="1.44140625" style="14" customWidth="1"/>
    <col min="13060" max="13060" width="10.5546875" style="14" customWidth="1"/>
    <col min="13061" max="13061" width="6.44140625" style="14" customWidth="1"/>
    <col min="13062" max="13308" width="9.109375" style="14"/>
    <col min="13309" max="13309" width="4.88671875" style="14" customWidth="1"/>
    <col min="13310" max="13310" width="27.5546875" style="14" customWidth="1"/>
    <col min="13311" max="13311" width="9.109375" style="14"/>
    <col min="13312" max="13313" width="10.5546875" style="14" customWidth="1"/>
    <col min="13314" max="13314" width="10.33203125" style="14" customWidth="1"/>
    <col min="13315" max="13315" width="1.44140625" style="14" customWidth="1"/>
    <col min="13316" max="13316" width="10.5546875" style="14" customWidth="1"/>
    <col min="13317" max="13317" width="6.44140625" style="14" customWidth="1"/>
    <col min="13318" max="13564" width="9.109375" style="14"/>
    <col min="13565" max="13565" width="4.88671875" style="14" customWidth="1"/>
    <col min="13566" max="13566" width="27.5546875" style="14" customWidth="1"/>
    <col min="13567" max="13567" width="9.109375" style="14"/>
    <col min="13568" max="13569" width="10.5546875" style="14" customWidth="1"/>
    <col min="13570" max="13570" width="10.33203125" style="14" customWidth="1"/>
    <col min="13571" max="13571" width="1.44140625" style="14" customWidth="1"/>
    <col min="13572" max="13572" width="10.5546875" style="14" customWidth="1"/>
    <col min="13573" max="13573" width="6.44140625" style="14" customWidth="1"/>
    <col min="13574" max="13820" width="9.109375" style="14"/>
    <col min="13821" max="13821" width="4.88671875" style="14" customWidth="1"/>
    <col min="13822" max="13822" width="27.5546875" style="14" customWidth="1"/>
    <col min="13823" max="13823" width="9.109375" style="14"/>
    <col min="13824" max="13825" width="10.5546875" style="14" customWidth="1"/>
    <col min="13826" max="13826" width="10.33203125" style="14" customWidth="1"/>
    <col min="13827" max="13827" width="1.44140625" style="14" customWidth="1"/>
    <col min="13828" max="13828" width="10.5546875" style="14" customWidth="1"/>
    <col min="13829" max="13829" width="6.44140625" style="14" customWidth="1"/>
    <col min="13830" max="14076" width="9.109375" style="14"/>
    <col min="14077" max="14077" width="4.88671875" style="14" customWidth="1"/>
    <col min="14078" max="14078" width="27.5546875" style="14" customWidth="1"/>
    <col min="14079" max="14079" width="9.109375" style="14"/>
    <col min="14080" max="14081" width="10.5546875" style="14" customWidth="1"/>
    <col min="14082" max="14082" width="10.33203125" style="14" customWidth="1"/>
    <col min="14083" max="14083" width="1.44140625" style="14" customWidth="1"/>
    <col min="14084" max="14084" width="10.5546875" style="14" customWidth="1"/>
    <col min="14085" max="14085" width="6.44140625" style="14" customWidth="1"/>
    <col min="14086" max="14332" width="9.109375" style="14"/>
    <col min="14333" max="14333" width="4.88671875" style="14" customWidth="1"/>
    <col min="14334" max="14334" width="27.5546875" style="14" customWidth="1"/>
    <col min="14335" max="14335" width="9.109375" style="14"/>
    <col min="14336" max="14337" width="10.5546875" style="14" customWidth="1"/>
    <col min="14338" max="14338" width="10.33203125" style="14" customWidth="1"/>
    <col min="14339" max="14339" width="1.44140625" style="14" customWidth="1"/>
    <col min="14340" max="14340" width="10.5546875" style="14" customWidth="1"/>
    <col min="14341" max="14341" width="6.44140625" style="14" customWidth="1"/>
    <col min="14342" max="14588" width="9.109375" style="14"/>
    <col min="14589" max="14589" width="4.88671875" style="14" customWidth="1"/>
    <col min="14590" max="14590" width="27.5546875" style="14" customWidth="1"/>
    <col min="14591" max="14591" width="9.109375" style="14"/>
    <col min="14592" max="14593" width="10.5546875" style="14" customWidth="1"/>
    <col min="14594" max="14594" width="10.33203125" style="14" customWidth="1"/>
    <col min="14595" max="14595" width="1.44140625" style="14" customWidth="1"/>
    <col min="14596" max="14596" width="10.5546875" style="14" customWidth="1"/>
    <col min="14597" max="14597" width="6.44140625" style="14" customWidth="1"/>
    <col min="14598" max="14844" width="9.109375" style="14"/>
    <col min="14845" max="14845" width="4.88671875" style="14" customWidth="1"/>
    <col min="14846" max="14846" width="27.5546875" style="14" customWidth="1"/>
    <col min="14847" max="14847" width="9.109375" style="14"/>
    <col min="14848" max="14849" width="10.5546875" style="14" customWidth="1"/>
    <col min="14850" max="14850" width="10.33203125" style="14" customWidth="1"/>
    <col min="14851" max="14851" width="1.44140625" style="14" customWidth="1"/>
    <col min="14852" max="14852" width="10.5546875" style="14" customWidth="1"/>
    <col min="14853" max="14853" width="6.44140625" style="14" customWidth="1"/>
    <col min="14854" max="15100" width="9.109375" style="14"/>
    <col min="15101" max="15101" width="4.88671875" style="14" customWidth="1"/>
    <col min="15102" max="15102" width="27.5546875" style="14" customWidth="1"/>
    <col min="15103" max="15103" width="9.109375" style="14"/>
    <col min="15104" max="15105" width="10.5546875" style="14" customWidth="1"/>
    <col min="15106" max="15106" width="10.33203125" style="14" customWidth="1"/>
    <col min="15107" max="15107" width="1.44140625" style="14" customWidth="1"/>
    <col min="15108" max="15108" width="10.5546875" style="14" customWidth="1"/>
    <col min="15109" max="15109" width="6.44140625" style="14" customWidth="1"/>
    <col min="15110" max="15356" width="9.109375" style="14"/>
    <col min="15357" max="15357" width="4.88671875" style="14" customWidth="1"/>
    <col min="15358" max="15358" width="27.5546875" style="14" customWidth="1"/>
    <col min="15359" max="15359" width="9.109375" style="14"/>
    <col min="15360" max="15361" width="10.5546875" style="14" customWidth="1"/>
    <col min="15362" max="15362" width="10.33203125" style="14" customWidth="1"/>
    <col min="15363" max="15363" width="1.44140625" style="14" customWidth="1"/>
    <col min="15364" max="15364" width="10.5546875" style="14" customWidth="1"/>
    <col min="15365" max="15365" width="6.44140625" style="14" customWidth="1"/>
    <col min="15366" max="15612" width="9.109375" style="14"/>
    <col min="15613" max="15613" width="4.88671875" style="14" customWidth="1"/>
    <col min="15614" max="15614" width="27.5546875" style="14" customWidth="1"/>
    <col min="15615" max="15615" width="9.109375" style="14"/>
    <col min="15616" max="15617" width="10.5546875" style="14" customWidth="1"/>
    <col min="15618" max="15618" width="10.33203125" style="14" customWidth="1"/>
    <col min="15619" max="15619" width="1.44140625" style="14" customWidth="1"/>
    <col min="15620" max="15620" width="10.5546875" style="14" customWidth="1"/>
    <col min="15621" max="15621" width="6.44140625" style="14" customWidth="1"/>
    <col min="15622" max="15868" width="9.109375" style="14"/>
    <col min="15869" max="15869" width="4.88671875" style="14" customWidth="1"/>
    <col min="15870" max="15870" width="27.5546875" style="14" customWidth="1"/>
    <col min="15871" max="15871" width="9.109375" style="14"/>
    <col min="15872" max="15873" width="10.5546875" style="14" customWidth="1"/>
    <col min="15874" max="15874" width="10.33203125" style="14" customWidth="1"/>
    <col min="15875" max="15875" width="1.44140625" style="14" customWidth="1"/>
    <col min="15876" max="15876" width="10.5546875" style="14" customWidth="1"/>
    <col min="15877" max="15877" width="6.44140625" style="14" customWidth="1"/>
    <col min="15878" max="16124" width="9.109375" style="14"/>
    <col min="16125" max="16125" width="4.88671875" style="14" customWidth="1"/>
    <col min="16126" max="16126" width="27.5546875" style="14" customWidth="1"/>
    <col min="16127" max="16127" width="9.109375" style="14"/>
    <col min="16128" max="16129" width="10.5546875" style="14" customWidth="1"/>
    <col min="16130" max="16130" width="10.33203125" style="14" customWidth="1"/>
    <col min="16131" max="16131" width="1.44140625" style="14" customWidth="1"/>
    <col min="16132" max="16132" width="10.5546875" style="14" customWidth="1"/>
    <col min="16133" max="16133" width="6.44140625" style="14" customWidth="1"/>
    <col min="16134" max="16384" width="9.109375" style="14"/>
  </cols>
  <sheetData>
    <row r="1" spans="1:15" ht="25.5" customHeight="1" x14ac:dyDescent="0.3">
      <c r="A1" s="54" t="str">
        <f>SOFA!A1</f>
        <v>The PCC of St Ledger's Church, Ambridge</v>
      </c>
      <c r="B1" s="27"/>
      <c r="C1" s="27"/>
      <c r="D1" s="27"/>
      <c r="E1" s="27"/>
      <c r="F1" s="27"/>
      <c r="G1" s="27"/>
      <c r="H1" s="27"/>
      <c r="I1" s="27"/>
    </row>
    <row r="2" spans="1:15" ht="25.5" customHeight="1" x14ac:dyDescent="0.3">
      <c r="A2" s="54" t="str">
        <f>SOFA!A2</f>
        <v>Financial Statements for the Year Ended 31st December 2024</v>
      </c>
      <c r="B2" s="27"/>
      <c r="C2" s="27"/>
      <c r="D2" s="27"/>
      <c r="E2" s="27"/>
      <c r="F2" s="27"/>
      <c r="G2" s="27"/>
      <c r="H2" s="27"/>
      <c r="I2" s="27"/>
    </row>
    <row r="3" spans="1:15" ht="25.5" customHeight="1" x14ac:dyDescent="0.25">
      <c r="A3" s="25"/>
      <c r="B3" s="25"/>
      <c r="C3" s="25"/>
      <c r="D3" s="25"/>
      <c r="E3" s="25"/>
      <c r="F3" s="25"/>
      <c r="G3" s="25"/>
      <c r="H3" s="25"/>
      <c r="I3" s="25"/>
    </row>
    <row r="4" spans="1:15" ht="16.5" customHeight="1" x14ac:dyDescent="0.25">
      <c r="F4" s="15"/>
      <c r="K4" s="23"/>
      <c r="L4" s="23"/>
      <c r="M4" s="23"/>
      <c r="N4" s="23"/>
      <c r="O4" s="23"/>
    </row>
    <row r="5" spans="1:15" ht="46.5" customHeight="1" x14ac:dyDescent="0.3">
      <c r="A5" s="389" t="s">
        <v>55</v>
      </c>
      <c r="B5" s="54" t="s">
        <v>156</v>
      </c>
      <c r="C5" s="21">
        <v>2</v>
      </c>
      <c r="D5" s="246" t="s">
        <v>145</v>
      </c>
      <c r="E5" s="246" t="s">
        <v>146</v>
      </c>
      <c r="F5" s="246" t="s">
        <v>147</v>
      </c>
      <c r="G5" s="246" t="s">
        <v>278</v>
      </c>
      <c r="H5" s="246" t="str">
        <f>SOFA!G7</f>
        <v>Total Funds 2023                               £</v>
      </c>
      <c r="I5" s="28"/>
      <c r="J5" s="246" t="str">
        <f>SOFA!I7</f>
        <v>Total Funds 2022                      £</v>
      </c>
    </row>
    <row r="6" spans="1:15" ht="12" customHeight="1" x14ac:dyDescent="0.25">
      <c r="A6" s="389"/>
      <c r="C6" s="21"/>
      <c r="D6" s="252"/>
      <c r="E6" s="252"/>
      <c r="F6" s="252"/>
      <c r="G6" s="252"/>
      <c r="H6" s="252"/>
      <c r="I6" s="249"/>
      <c r="J6" s="252"/>
    </row>
    <row r="7" spans="1:15" ht="18" customHeight="1" x14ac:dyDescent="0.25">
      <c r="B7" s="1" t="s">
        <v>15</v>
      </c>
      <c r="D7" s="250"/>
      <c r="E7" s="250"/>
      <c r="F7" s="250"/>
      <c r="G7" s="250"/>
      <c r="H7" s="250"/>
      <c r="I7" s="251"/>
      <c r="J7" s="250"/>
    </row>
    <row r="8" spans="1:15" ht="27" customHeight="1" x14ac:dyDescent="0.2">
      <c r="A8" s="14"/>
      <c r="B8" s="19" t="s">
        <v>143</v>
      </c>
      <c r="D8" s="29"/>
      <c r="E8" s="29"/>
      <c r="F8" s="29"/>
      <c r="G8" s="29"/>
      <c r="H8" s="29"/>
      <c r="I8" s="30"/>
      <c r="J8" s="29"/>
    </row>
    <row r="9" spans="1:15" ht="27" customHeight="1" x14ac:dyDescent="0.25">
      <c r="A9" s="31">
        <v>1</v>
      </c>
      <c r="B9" s="20" t="s">
        <v>445</v>
      </c>
      <c r="C9" s="21" t="s">
        <v>4</v>
      </c>
      <c r="D9" s="163">
        <v>0</v>
      </c>
      <c r="E9" s="163">
        <v>0</v>
      </c>
      <c r="F9" s="163">
        <v>0</v>
      </c>
      <c r="G9" s="163">
        <v>0</v>
      </c>
      <c r="H9" s="163">
        <f>SUM(D9:G9)</f>
        <v>0</v>
      </c>
      <c r="I9" s="179"/>
      <c r="J9" s="163">
        <v>0</v>
      </c>
      <c r="M9" s="14" t="s">
        <v>441</v>
      </c>
    </row>
    <row r="10" spans="1:15" ht="27" customHeight="1" x14ac:dyDescent="0.25">
      <c r="A10" s="31">
        <v>1</v>
      </c>
      <c r="B10" s="20" t="s">
        <v>446</v>
      </c>
      <c r="C10" s="21"/>
      <c r="D10" s="163">
        <v>0</v>
      </c>
      <c r="E10" s="163">
        <v>0</v>
      </c>
      <c r="F10" s="163">
        <v>0</v>
      </c>
      <c r="G10" s="163">
        <v>0</v>
      </c>
      <c r="H10" s="163">
        <f t="shared" ref="H10:H14" si="0">SUM(D10:G10)</f>
        <v>0</v>
      </c>
      <c r="I10" s="179"/>
      <c r="J10" s="163">
        <v>0</v>
      </c>
      <c r="M10" s="14" t="s">
        <v>440</v>
      </c>
    </row>
    <row r="11" spans="1:15" ht="26.25" customHeight="1" x14ac:dyDescent="0.25">
      <c r="A11" s="31">
        <v>3</v>
      </c>
      <c r="B11" s="20" t="s">
        <v>33</v>
      </c>
      <c r="C11" s="21"/>
      <c r="D11" s="163">
        <v>0</v>
      </c>
      <c r="E11" s="163">
        <v>0</v>
      </c>
      <c r="F11" s="163">
        <v>0</v>
      </c>
      <c r="G11" s="163">
        <v>0</v>
      </c>
      <c r="H11" s="163">
        <f t="shared" si="0"/>
        <v>0</v>
      </c>
      <c r="I11" s="179"/>
      <c r="J11" s="163">
        <v>0</v>
      </c>
    </row>
    <row r="12" spans="1:15" s="174" customFormat="1" ht="26.25" customHeight="1" x14ac:dyDescent="0.2">
      <c r="A12" s="172">
        <v>4</v>
      </c>
      <c r="B12" s="265" t="s">
        <v>34</v>
      </c>
      <c r="C12" s="173"/>
      <c r="D12" s="163">
        <v>0</v>
      </c>
      <c r="E12" s="163">
        <v>0</v>
      </c>
      <c r="F12" s="163">
        <v>0</v>
      </c>
      <c r="G12" s="163">
        <v>0</v>
      </c>
      <c r="H12" s="163">
        <f t="shared" si="0"/>
        <v>0</v>
      </c>
      <c r="I12" s="179"/>
      <c r="J12" s="163">
        <v>0</v>
      </c>
    </row>
    <row r="13" spans="1:15" ht="27" customHeight="1" x14ac:dyDescent="0.25">
      <c r="A13" s="31">
        <v>6</v>
      </c>
      <c r="B13" s="20" t="s">
        <v>264</v>
      </c>
      <c r="C13" s="21"/>
      <c r="D13" s="163">
        <v>0</v>
      </c>
      <c r="E13" s="163">
        <v>0</v>
      </c>
      <c r="F13" s="163">
        <v>0</v>
      </c>
      <c r="G13" s="163">
        <v>0</v>
      </c>
      <c r="H13" s="163">
        <f t="shared" si="0"/>
        <v>0</v>
      </c>
      <c r="I13" s="179"/>
      <c r="J13" s="163">
        <v>0</v>
      </c>
    </row>
    <row r="14" spans="1:15" ht="27" customHeight="1" x14ac:dyDescent="0.25">
      <c r="A14" s="31">
        <v>7</v>
      </c>
      <c r="B14" s="20" t="s">
        <v>263</v>
      </c>
      <c r="C14" s="21"/>
      <c r="D14" s="163">
        <v>0</v>
      </c>
      <c r="E14" s="163">
        <v>0</v>
      </c>
      <c r="F14" s="163">
        <v>0</v>
      </c>
      <c r="G14" s="163">
        <v>0</v>
      </c>
      <c r="H14" s="163">
        <f t="shared" si="0"/>
        <v>0</v>
      </c>
      <c r="I14" s="179"/>
      <c r="J14" s="163">
        <v>0</v>
      </c>
    </row>
    <row r="15" spans="1:15" ht="27" customHeight="1" thickBot="1" x14ac:dyDescent="0.3">
      <c r="A15" s="31">
        <v>8</v>
      </c>
      <c r="B15" s="20" t="s">
        <v>144</v>
      </c>
      <c r="C15" s="21"/>
      <c r="D15" s="163">
        <v>0</v>
      </c>
      <c r="E15" s="163">
        <v>0</v>
      </c>
      <c r="F15" s="163">
        <v>0</v>
      </c>
      <c r="G15" s="163">
        <v>0</v>
      </c>
      <c r="H15" s="163">
        <f>SUM(D15:G15)</f>
        <v>0</v>
      </c>
      <c r="I15" s="179"/>
      <c r="J15" s="163">
        <v>0</v>
      </c>
    </row>
    <row r="16" spans="1:15" s="1" customFormat="1" ht="27" customHeight="1" thickBot="1" x14ac:dyDescent="0.3">
      <c r="A16" s="21"/>
      <c r="B16" s="17"/>
      <c r="C16" s="21"/>
      <c r="D16" s="182">
        <f>SUM(D9:D15)</f>
        <v>0</v>
      </c>
      <c r="E16" s="183">
        <f t="shared" ref="E16:J16" si="1">SUM(E9:E15)</f>
        <v>0</v>
      </c>
      <c r="F16" s="183">
        <f t="shared" si="1"/>
        <v>0</v>
      </c>
      <c r="G16" s="183">
        <f t="shared" si="1"/>
        <v>0</v>
      </c>
      <c r="H16" s="183">
        <f t="shared" si="1"/>
        <v>0</v>
      </c>
      <c r="I16" s="184">
        <f t="shared" si="1"/>
        <v>0</v>
      </c>
      <c r="J16" s="185">
        <f t="shared" si="1"/>
        <v>0</v>
      </c>
    </row>
    <row r="17" spans="1:10" ht="27" customHeight="1" x14ac:dyDescent="0.25">
      <c r="B17" s="24"/>
      <c r="C17" s="21"/>
      <c r="D17" s="186"/>
      <c r="E17" s="186"/>
      <c r="F17" s="186"/>
      <c r="G17" s="186"/>
      <c r="H17" s="186"/>
      <c r="I17" s="187"/>
      <c r="J17" s="186"/>
    </row>
    <row r="18" spans="1:10" ht="27" customHeight="1" x14ac:dyDescent="0.25">
      <c r="B18" s="1" t="s">
        <v>16</v>
      </c>
      <c r="D18" s="40"/>
      <c r="E18" s="40"/>
      <c r="F18" s="40"/>
      <c r="G18" s="40"/>
      <c r="H18" s="40"/>
      <c r="I18" s="180"/>
      <c r="J18" s="40"/>
    </row>
    <row r="19" spans="1:10" ht="27" customHeight="1" x14ac:dyDescent="0.25">
      <c r="A19" s="14"/>
      <c r="B19" s="19" t="s">
        <v>148</v>
      </c>
      <c r="C19" s="21" t="s">
        <v>5</v>
      </c>
      <c r="D19" s="40"/>
      <c r="E19" s="40"/>
      <c r="F19" s="40"/>
      <c r="G19" s="40"/>
      <c r="H19" s="40"/>
      <c r="I19" s="180"/>
      <c r="J19" s="40"/>
    </row>
    <row r="20" spans="1:10" ht="27" customHeight="1" x14ac:dyDescent="0.25">
      <c r="A20" s="31">
        <v>9</v>
      </c>
      <c r="B20" s="20" t="s">
        <v>323</v>
      </c>
      <c r="C20" s="21"/>
      <c r="D20" s="163">
        <v>0</v>
      </c>
      <c r="E20" s="163">
        <v>0</v>
      </c>
      <c r="F20" s="163">
        <v>0</v>
      </c>
      <c r="G20" s="163">
        <v>0</v>
      </c>
      <c r="H20" s="163">
        <f t="shared" ref="H20:H21" si="2">SUM(D20:G20)</f>
        <v>0</v>
      </c>
      <c r="I20" s="179"/>
      <c r="J20" s="163">
        <v>0</v>
      </c>
    </row>
    <row r="21" spans="1:10" ht="27" customHeight="1" x14ac:dyDescent="0.25">
      <c r="A21" s="31">
        <v>9</v>
      </c>
      <c r="B21" s="20" t="s">
        <v>322</v>
      </c>
      <c r="C21" s="21"/>
      <c r="D21" s="163">
        <v>0</v>
      </c>
      <c r="E21" s="163">
        <v>0</v>
      </c>
      <c r="F21" s="163">
        <v>0</v>
      </c>
      <c r="G21" s="163">
        <v>0</v>
      </c>
      <c r="H21" s="163">
        <f t="shared" si="2"/>
        <v>0</v>
      </c>
      <c r="I21" s="179"/>
      <c r="J21" s="163">
        <v>0</v>
      </c>
    </row>
    <row r="22" spans="1:10" ht="27" customHeight="1" thickBot="1" x14ac:dyDescent="0.3">
      <c r="A22" s="31">
        <v>9</v>
      </c>
      <c r="B22" s="20" t="s">
        <v>149</v>
      </c>
      <c r="C22" s="21"/>
      <c r="D22" s="163">
        <v>0</v>
      </c>
      <c r="E22" s="163">
        <v>0</v>
      </c>
      <c r="F22" s="163">
        <v>0</v>
      </c>
      <c r="G22" s="163">
        <v>0</v>
      </c>
      <c r="H22" s="163">
        <f>SUM(D22:G22)</f>
        <v>0</v>
      </c>
      <c r="I22" s="179"/>
      <c r="J22" s="163">
        <v>0</v>
      </c>
    </row>
    <row r="23" spans="1:10" s="1" customFormat="1" ht="27" customHeight="1" thickBot="1" x14ac:dyDescent="0.3">
      <c r="A23" s="31"/>
      <c r="B23" s="17"/>
      <c r="C23" s="21"/>
      <c r="D23" s="182">
        <f>SUM(D19:D22)</f>
        <v>0</v>
      </c>
      <c r="E23" s="183">
        <f>SUM(E19:E22)</f>
        <v>0</v>
      </c>
      <c r="F23" s="183">
        <f>SUM(F19:F22)</f>
        <v>0</v>
      </c>
      <c r="G23" s="183">
        <f>SUM(G19:G22)</f>
        <v>0</v>
      </c>
      <c r="H23" s="183">
        <f>SUM(H19:H22)</f>
        <v>0</v>
      </c>
      <c r="I23" s="184">
        <f>SUM(I17:I22)</f>
        <v>0</v>
      </c>
      <c r="J23" s="185">
        <f>SUM(J19:J22)</f>
        <v>0</v>
      </c>
    </row>
    <row r="24" spans="1:10" ht="27" customHeight="1" x14ac:dyDescent="0.25">
      <c r="A24" s="31"/>
      <c r="B24" s="17"/>
      <c r="C24" s="21"/>
      <c r="D24" s="18"/>
      <c r="E24" s="18"/>
      <c r="F24" s="18"/>
      <c r="G24" s="18"/>
      <c r="H24" s="18"/>
      <c r="I24" s="18"/>
      <c r="J24" s="18"/>
    </row>
    <row r="25" spans="1:10" ht="27" customHeight="1" x14ac:dyDescent="0.3">
      <c r="A25" s="14"/>
      <c r="B25" s="27" t="s">
        <v>265</v>
      </c>
      <c r="C25" s="21"/>
      <c r="D25" s="18"/>
      <c r="E25" s="18"/>
      <c r="F25" s="18"/>
      <c r="G25" s="18"/>
      <c r="H25" s="18"/>
      <c r="I25" s="18"/>
      <c r="J25" s="18"/>
    </row>
    <row r="26" spans="1:10" ht="27" customHeight="1" x14ac:dyDescent="0.25">
      <c r="A26" s="31"/>
      <c r="B26" s="27"/>
      <c r="C26" s="21"/>
      <c r="D26" s="18"/>
      <c r="E26" s="18"/>
      <c r="F26" s="18"/>
      <c r="G26" s="18"/>
      <c r="H26" s="18"/>
      <c r="I26" s="18"/>
      <c r="J26" s="18"/>
    </row>
    <row r="27" spans="1:10" ht="39" customHeight="1" x14ac:dyDescent="0.25">
      <c r="A27" s="31"/>
      <c r="C27" s="21"/>
      <c r="D27" s="59" t="s">
        <v>145</v>
      </c>
      <c r="E27" s="59" t="s">
        <v>146</v>
      </c>
      <c r="F27" s="59" t="s">
        <v>147</v>
      </c>
      <c r="G27" s="59" t="s">
        <v>278</v>
      </c>
      <c r="H27" s="59" t="str">
        <f>H5</f>
        <v>Total Funds 2023                               £</v>
      </c>
      <c r="I27" s="28"/>
      <c r="J27" s="59" t="str">
        <f>J5</f>
        <v>Total Funds 2022                      £</v>
      </c>
    </row>
    <row r="28" spans="1:10" ht="27" customHeight="1" x14ac:dyDescent="0.25">
      <c r="B28" s="1" t="s">
        <v>151</v>
      </c>
      <c r="C28" s="21" t="s">
        <v>6</v>
      </c>
      <c r="D28" s="40"/>
      <c r="E28" s="40"/>
      <c r="F28" s="40"/>
      <c r="G28" s="40"/>
      <c r="H28" s="40"/>
      <c r="I28" s="180"/>
      <c r="J28" s="40"/>
    </row>
    <row r="29" spans="1:10" ht="27" customHeight="1" x14ac:dyDescent="0.25">
      <c r="A29" s="31">
        <v>10</v>
      </c>
      <c r="B29" s="20" t="s">
        <v>35</v>
      </c>
      <c r="C29" s="21"/>
      <c r="D29" s="163">
        <v>0</v>
      </c>
      <c r="E29" s="163">
        <v>0</v>
      </c>
      <c r="F29" s="163">
        <v>0</v>
      </c>
      <c r="G29" s="163">
        <v>0</v>
      </c>
      <c r="H29" s="163">
        <f>SUM(D29:G29)</f>
        <v>0</v>
      </c>
      <c r="I29" s="179"/>
      <c r="J29" s="163">
        <v>0</v>
      </c>
    </row>
    <row r="30" spans="1:10" ht="27" customHeight="1" thickBot="1" x14ac:dyDescent="0.3">
      <c r="A30" s="31">
        <v>10</v>
      </c>
      <c r="B30" s="20" t="s">
        <v>36</v>
      </c>
      <c r="C30" s="21"/>
      <c r="D30" s="163">
        <v>0</v>
      </c>
      <c r="E30" s="163">
        <v>0</v>
      </c>
      <c r="F30" s="163">
        <v>0</v>
      </c>
      <c r="G30" s="163">
        <v>0</v>
      </c>
      <c r="H30" s="163">
        <f>SUM(D30:G30)</f>
        <v>0</v>
      </c>
      <c r="I30" s="179"/>
      <c r="J30" s="163">
        <v>0</v>
      </c>
    </row>
    <row r="31" spans="1:10" s="1" customFormat="1" ht="27" customHeight="1" thickBot="1" x14ac:dyDescent="0.3">
      <c r="A31" s="31"/>
      <c r="B31" s="17"/>
      <c r="C31" s="21"/>
      <c r="D31" s="182">
        <f>SUM(D29:D30)</f>
        <v>0</v>
      </c>
      <c r="E31" s="183">
        <f>SUM(E29:E30)</f>
        <v>0</v>
      </c>
      <c r="F31" s="183">
        <f t="shared" ref="F31:G31" si="3">SUM(F29:F30)</f>
        <v>0</v>
      </c>
      <c r="G31" s="183">
        <f t="shared" si="3"/>
        <v>0</v>
      </c>
      <c r="H31" s="183">
        <f>SUM(H29:H30)</f>
        <v>0</v>
      </c>
      <c r="I31" s="184"/>
      <c r="J31" s="185">
        <f>SUM(J29:J30)</f>
        <v>0</v>
      </c>
    </row>
    <row r="32" spans="1:10" ht="27" customHeight="1" x14ac:dyDescent="0.25">
      <c r="A32" s="31"/>
      <c r="B32" s="1" t="s">
        <v>152</v>
      </c>
      <c r="C32" s="21" t="s">
        <v>7</v>
      </c>
      <c r="D32" s="40"/>
      <c r="E32" s="40"/>
      <c r="F32" s="40"/>
      <c r="G32" s="40"/>
      <c r="H32" s="186"/>
      <c r="I32" s="187"/>
      <c r="J32" s="40"/>
    </row>
    <row r="33" spans="1:14" ht="27" customHeight="1" x14ac:dyDescent="0.25">
      <c r="A33" s="31">
        <v>11</v>
      </c>
      <c r="B33" s="20" t="s">
        <v>56</v>
      </c>
      <c r="C33" s="21"/>
      <c r="D33" s="163">
        <v>0</v>
      </c>
      <c r="E33" s="163">
        <v>0</v>
      </c>
      <c r="F33" s="163">
        <v>0</v>
      </c>
      <c r="G33" s="163">
        <v>0</v>
      </c>
      <c r="H33" s="163">
        <f t="shared" ref="H33:H37" si="4">SUM(D33:G33)</f>
        <v>0</v>
      </c>
      <c r="I33" s="179"/>
      <c r="J33" s="163">
        <v>0</v>
      </c>
    </row>
    <row r="34" spans="1:14" ht="27" customHeight="1" x14ac:dyDescent="0.25">
      <c r="A34" s="31">
        <v>12</v>
      </c>
      <c r="B34" s="20" t="s">
        <v>57</v>
      </c>
      <c r="C34" s="21"/>
      <c r="D34" s="163">
        <v>0</v>
      </c>
      <c r="E34" s="163">
        <v>0</v>
      </c>
      <c r="F34" s="163">
        <v>0</v>
      </c>
      <c r="G34" s="163">
        <v>0</v>
      </c>
      <c r="H34" s="163">
        <f t="shared" si="4"/>
        <v>0</v>
      </c>
      <c r="I34" s="179"/>
      <c r="J34" s="163">
        <v>0</v>
      </c>
    </row>
    <row r="35" spans="1:14" ht="27" customHeight="1" x14ac:dyDescent="0.25">
      <c r="A35" s="31">
        <v>12</v>
      </c>
      <c r="B35" s="20" t="s">
        <v>324</v>
      </c>
      <c r="C35" s="21"/>
      <c r="D35" s="163">
        <v>0</v>
      </c>
      <c r="E35" s="163">
        <v>0</v>
      </c>
      <c r="F35" s="163">
        <v>0</v>
      </c>
      <c r="G35" s="163">
        <v>0</v>
      </c>
      <c r="H35" s="163">
        <f t="shared" si="4"/>
        <v>0</v>
      </c>
      <c r="I35" s="179"/>
      <c r="J35" s="163">
        <v>0</v>
      </c>
    </row>
    <row r="36" spans="1:14" ht="27" customHeight="1" x14ac:dyDescent="0.25">
      <c r="A36" s="31">
        <v>12</v>
      </c>
      <c r="B36" s="20" t="s">
        <v>325</v>
      </c>
      <c r="C36" s="21"/>
      <c r="D36" s="163">
        <v>0</v>
      </c>
      <c r="E36" s="163">
        <v>0</v>
      </c>
      <c r="F36" s="163">
        <v>0</v>
      </c>
      <c r="G36" s="163">
        <v>0</v>
      </c>
      <c r="H36" s="163">
        <f t="shared" si="4"/>
        <v>0</v>
      </c>
      <c r="I36" s="179"/>
      <c r="J36" s="163">
        <v>0</v>
      </c>
    </row>
    <row r="37" spans="1:14" ht="27" customHeight="1" x14ac:dyDescent="0.25">
      <c r="A37" s="31">
        <v>12</v>
      </c>
      <c r="B37" s="20" t="s">
        <v>326</v>
      </c>
      <c r="C37" s="21"/>
      <c r="D37" s="163">
        <v>0</v>
      </c>
      <c r="E37" s="163">
        <v>0</v>
      </c>
      <c r="F37" s="163">
        <v>0</v>
      </c>
      <c r="G37" s="163">
        <v>0</v>
      </c>
      <c r="H37" s="163">
        <f t="shared" si="4"/>
        <v>0</v>
      </c>
      <c r="I37" s="179"/>
      <c r="J37" s="163">
        <v>0</v>
      </c>
    </row>
    <row r="38" spans="1:14" ht="27" customHeight="1" thickBot="1" x14ac:dyDescent="0.3">
      <c r="A38" s="31">
        <v>12</v>
      </c>
      <c r="B38" s="20" t="s">
        <v>327</v>
      </c>
      <c r="C38" s="21"/>
      <c r="D38" s="163">
        <v>0</v>
      </c>
      <c r="E38" s="163">
        <v>0</v>
      </c>
      <c r="F38" s="163">
        <v>0</v>
      </c>
      <c r="G38" s="163">
        <v>0</v>
      </c>
      <c r="H38" s="163">
        <f>SUM(D38:G38)</f>
        <v>0</v>
      </c>
      <c r="I38" s="179"/>
      <c r="J38" s="163">
        <v>0</v>
      </c>
    </row>
    <row r="39" spans="1:14" s="1" customFormat="1" ht="27" customHeight="1" thickBot="1" x14ac:dyDescent="0.3">
      <c r="A39" s="21"/>
      <c r="B39" s="17"/>
      <c r="C39" s="21"/>
      <c r="D39" s="182">
        <f>SUM(D33:D38)</f>
        <v>0</v>
      </c>
      <c r="E39" s="183">
        <f>SUM(E33:E38)</f>
        <v>0</v>
      </c>
      <c r="F39" s="183">
        <f>SUM(F33:F38)</f>
        <v>0</v>
      </c>
      <c r="G39" s="183">
        <f>SUM(G33:G38)</f>
        <v>0</v>
      </c>
      <c r="H39" s="183">
        <f>SUM(H33:H38)</f>
        <v>0</v>
      </c>
      <c r="I39" s="184"/>
      <c r="J39" s="185">
        <f>SUM(J33:J38)</f>
        <v>0</v>
      </c>
    </row>
    <row r="40" spans="1:14" ht="27" customHeight="1" x14ac:dyDescent="0.25">
      <c r="B40" s="1" t="s">
        <v>153</v>
      </c>
      <c r="C40" s="21" t="s">
        <v>8</v>
      </c>
      <c r="D40" s="40"/>
      <c r="E40" s="40"/>
      <c r="F40" s="40"/>
      <c r="G40" s="40"/>
      <c r="H40" s="40"/>
      <c r="I40" s="180"/>
      <c r="J40" s="40"/>
    </row>
    <row r="41" spans="1:14" ht="27" customHeight="1" x14ac:dyDescent="0.25">
      <c r="A41" s="31">
        <v>13</v>
      </c>
      <c r="B41" s="20" t="s">
        <v>2</v>
      </c>
      <c r="C41" s="21"/>
      <c r="D41" s="163">
        <v>0</v>
      </c>
      <c r="E41" s="163">
        <v>0</v>
      </c>
      <c r="F41" s="163">
        <v>0</v>
      </c>
      <c r="G41" s="163">
        <v>0</v>
      </c>
      <c r="H41" s="163">
        <f>SUM(D41:G41)</f>
        <v>0</v>
      </c>
      <c r="I41" s="179"/>
      <c r="J41" s="163">
        <v>0</v>
      </c>
    </row>
    <row r="42" spans="1:14" ht="27" customHeight="1" thickBot="1" x14ac:dyDescent="0.3">
      <c r="A42" s="31"/>
      <c r="B42" s="20"/>
      <c r="C42" s="21"/>
      <c r="D42" s="163"/>
      <c r="E42" s="163"/>
      <c r="F42" s="163"/>
      <c r="G42" s="163"/>
      <c r="H42" s="163"/>
      <c r="I42" s="181"/>
      <c r="J42" s="163"/>
    </row>
    <row r="43" spans="1:14" s="1" customFormat="1" ht="27" customHeight="1" thickBot="1" x14ac:dyDescent="0.3">
      <c r="A43" s="31"/>
      <c r="B43" s="17"/>
      <c r="C43" s="21"/>
      <c r="D43" s="182">
        <f t="shared" ref="D43:J43" si="5">SUM(D41:D42)</f>
        <v>0</v>
      </c>
      <c r="E43" s="183">
        <f t="shared" si="5"/>
        <v>0</v>
      </c>
      <c r="F43" s="183">
        <f t="shared" si="5"/>
        <v>0</v>
      </c>
      <c r="G43" s="183">
        <f t="shared" si="5"/>
        <v>0</v>
      </c>
      <c r="H43" s="183">
        <f t="shared" si="5"/>
        <v>0</v>
      </c>
      <c r="I43" s="184">
        <f t="shared" si="5"/>
        <v>0</v>
      </c>
      <c r="J43" s="185">
        <f t="shared" si="5"/>
        <v>0</v>
      </c>
      <c r="L43" s="3"/>
      <c r="M43" s="175"/>
    </row>
    <row r="44" spans="1:14" ht="27" customHeight="1" x14ac:dyDescent="0.25">
      <c r="A44" s="31"/>
      <c r="C44" s="21"/>
      <c r="D44" s="33"/>
      <c r="E44" s="33"/>
      <c r="F44" s="34"/>
      <c r="G44" s="34"/>
      <c r="H44" s="33"/>
      <c r="I44" s="35"/>
      <c r="J44" s="33"/>
      <c r="L44" s="3"/>
      <c r="M44" s="4"/>
    </row>
    <row r="45" spans="1:14" ht="27" customHeight="1" thickBot="1" x14ac:dyDescent="0.3">
      <c r="A45" s="31"/>
      <c r="C45" s="21"/>
      <c r="D45" s="36"/>
      <c r="E45" s="36"/>
      <c r="F45" s="36"/>
      <c r="G45" s="36"/>
      <c r="H45" s="36"/>
      <c r="I45" s="37"/>
      <c r="J45" s="36"/>
    </row>
    <row r="46" spans="1:14" s="1" customFormat="1" ht="27" customHeight="1" thickBot="1" x14ac:dyDescent="0.3">
      <c r="A46" s="31" t="s">
        <v>249</v>
      </c>
      <c r="B46" s="25" t="s">
        <v>154</v>
      </c>
      <c r="C46" s="21"/>
      <c r="D46" s="182">
        <f t="shared" ref="D46:J46" si="6">D16+D23+D31+D39+D43</f>
        <v>0</v>
      </c>
      <c r="E46" s="183">
        <f t="shared" si="6"/>
        <v>0</v>
      </c>
      <c r="F46" s="183">
        <f t="shared" si="6"/>
        <v>0</v>
      </c>
      <c r="G46" s="183">
        <f t="shared" si="6"/>
        <v>0</v>
      </c>
      <c r="H46" s="183">
        <f t="shared" si="6"/>
        <v>0</v>
      </c>
      <c r="I46" s="184">
        <f t="shared" si="6"/>
        <v>0</v>
      </c>
      <c r="J46" s="185">
        <f t="shared" si="6"/>
        <v>0</v>
      </c>
      <c r="M46" s="263" t="s">
        <v>340</v>
      </c>
      <c r="N46" s="264">
        <f>H46-SUM(D46:G46)</f>
        <v>0</v>
      </c>
    </row>
    <row r="47" spans="1:14" ht="46.5" customHeight="1" x14ac:dyDescent="0.25">
      <c r="A47" s="14"/>
      <c r="C47" s="21"/>
      <c r="D47" s="13"/>
      <c r="E47" s="13"/>
      <c r="F47" s="13"/>
      <c r="G47" s="13"/>
      <c r="H47" s="13"/>
      <c r="I47" s="13"/>
    </row>
    <row r="48" spans="1:14" ht="46.5" customHeight="1" x14ac:dyDescent="0.25">
      <c r="A48" s="14"/>
      <c r="C48" s="21"/>
      <c r="D48" s="13"/>
      <c r="E48" s="13"/>
      <c r="F48" s="13"/>
      <c r="G48" s="13"/>
      <c r="H48" s="13"/>
      <c r="I48" s="13"/>
    </row>
    <row r="49" spans="1:9" ht="46.5" customHeight="1" x14ac:dyDescent="0.2">
      <c r="A49" s="14"/>
      <c r="D49" s="13"/>
      <c r="E49" s="13"/>
      <c r="F49" s="13"/>
      <c r="G49" s="13"/>
      <c r="H49" s="13"/>
      <c r="I49" s="13"/>
    </row>
    <row r="50" spans="1:9" ht="46.5" customHeight="1" x14ac:dyDescent="0.2">
      <c r="A50" s="14"/>
      <c r="D50" s="13"/>
      <c r="E50" s="13"/>
      <c r="F50" s="13"/>
      <c r="G50" s="13"/>
      <c r="H50" s="13"/>
      <c r="I50" s="13"/>
    </row>
    <row r="51" spans="1:9" ht="46.5" customHeight="1" x14ac:dyDescent="0.2">
      <c r="A51" s="14"/>
      <c r="D51" s="13"/>
      <c r="E51" s="13"/>
      <c r="F51" s="13"/>
      <c r="G51" s="13"/>
      <c r="H51" s="13"/>
      <c r="I51" s="13"/>
    </row>
    <row r="52" spans="1:9" ht="46.5" customHeight="1" x14ac:dyDescent="0.2">
      <c r="A52" s="14"/>
      <c r="D52" s="13"/>
      <c r="E52" s="13"/>
      <c r="F52" s="13"/>
      <c r="G52" s="13"/>
      <c r="H52" s="13"/>
      <c r="I52" s="13"/>
    </row>
    <row r="53" spans="1:9" ht="46.5" customHeight="1" x14ac:dyDescent="0.2">
      <c r="A53" s="14"/>
    </row>
    <row r="54" spans="1:9" ht="46.5" customHeight="1" x14ac:dyDescent="0.2">
      <c r="A54" s="14"/>
    </row>
    <row r="55" spans="1:9" ht="46.5" customHeight="1" x14ac:dyDescent="0.2">
      <c r="A55" s="14"/>
    </row>
    <row r="56" spans="1:9" ht="46.5" customHeight="1" x14ac:dyDescent="0.2">
      <c r="A56" s="14"/>
    </row>
    <row r="57" spans="1:9" ht="46.5" customHeight="1" x14ac:dyDescent="0.2">
      <c r="A57" s="14"/>
    </row>
  </sheetData>
  <mergeCells count="1">
    <mergeCell ref="A5:A6"/>
  </mergeCells>
  <pageMargins left="0.15748031496062992" right="0.15748031496062992" top="0.74803149606299213" bottom="0.74803149606299213" header="0.31496062992125984" footer="0.31496062992125984"/>
  <pageSetup paperSize="9" scale="98" fitToHeight="0" orientation="portrait" r:id="rId1"/>
  <headerFooter alignWithMargins="0"/>
  <rowBreaks count="1" manualBreakCount="1">
    <brk id="24"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N106"/>
  <sheetViews>
    <sheetView zoomScaleNormal="100" workbookViewId="0">
      <selection activeCell="L9" sqref="L9"/>
    </sheetView>
  </sheetViews>
  <sheetFormatPr defaultRowHeight="15.6" x14ac:dyDescent="0.3"/>
  <cols>
    <col min="1" max="1" width="4.88671875" style="170" customWidth="1"/>
    <col min="2" max="2" width="35.109375" style="166" customWidth="1"/>
    <col min="3" max="3" width="3.44140625" style="14" customWidth="1"/>
    <col min="4" max="5" width="10.88671875" style="54" customWidth="1"/>
    <col min="6" max="6" width="10.88671875" style="166" customWidth="1"/>
    <col min="7" max="7" width="11.44140625" style="166" customWidth="1"/>
    <col min="8" max="8" width="10.88671875" style="166" customWidth="1"/>
    <col min="9" max="9" width="0.44140625" style="166" customWidth="1"/>
    <col min="10" max="10" width="10.88671875" style="166" customWidth="1"/>
    <col min="11" max="256" width="9.109375" style="166"/>
    <col min="257" max="257" width="3.6640625" style="166" customWidth="1"/>
    <col min="258" max="258" width="4.88671875" style="166" customWidth="1"/>
    <col min="259" max="259" width="30.33203125" style="166" customWidth="1"/>
    <col min="260" max="262" width="10.44140625" style="166" customWidth="1"/>
    <col min="263" max="263" width="9.109375" style="166"/>
    <col min="264" max="264" width="10.44140625" style="166" customWidth="1"/>
    <col min="265" max="265" width="9.88671875" style="166" customWidth="1"/>
    <col min="266" max="512" width="9.109375" style="166"/>
    <col min="513" max="513" width="3.6640625" style="166" customWidth="1"/>
    <col min="514" max="514" width="4.88671875" style="166" customWidth="1"/>
    <col min="515" max="515" width="30.33203125" style="166" customWidth="1"/>
    <col min="516" max="518" width="10.44140625" style="166" customWidth="1"/>
    <col min="519" max="519" width="9.109375" style="166"/>
    <col min="520" max="520" width="10.44140625" style="166" customWidth="1"/>
    <col min="521" max="521" width="9.88671875" style="166" customWidth="1"/>
    <col min="522" max="768" width="9.109375" style="166"/>
    <col min="769" max="769" width="3.6640625" style="166" customWidth="1"/>
    <col min="770" max="770" width="4.88671875" style="166" customWidth="1"/>
    <col min="771" max="771" width="30.33203125" style="166" customWidth="1"/>
    <col min="772" max="774" width="10.44140625" style="166" customWidth="1"/>
    <col min="775" max="775" width="9.109375" style="166"/>
    <col min="776" max="776" width="10.44140625" style="166" customWidth="1"/>
    <col min="777" max="777" width="9.88671875" style="166" customWidth="1"/>
    <col min="778" max="1024" width="9.109375" style="166"/>
    <col min="1025" max="1025" width="3.6640625" style="166" customWidth="1"/>
    <col min="1026" max="1026" width="4.88671875" style="166" customWidth="1"/>
    <col min="1027" max="1027" width="30.33203125" style="166" customWidth="1"/>
    <col min="1028" max="1030" width="10.44140625" style="166" customWidth="1"/>
    <col min="1031" max="1031" width="9.109375" style="166"/>
    <col min="1032" max="1032" width="10.44140625" style="166" customWidth="1"/>
    <col min="1033" max="1033" width="9.88671875" style="166" customWidth="1"/>
    <col min="1034" max="1280" width="9.109375" style="166"/>
    <col min="1281" max="1281" width="3.6640625" style="166" customWidth="1"/>
    <col min="1282" max="1282" width="4.88671875" style="166" customWidth="1"/>
    <col min="1283" max="1283" width="30.33203125" style="166" customWidth="1"/>
    <col min="1284" max="1286" width="10.44140625" style="166" customWidth="1"/>
    <col min="1287" max="1287" width="9.109375" style="166"/>
    <col min="1288" max="1288" width="10.44140625" style="166" customWidth="1"/>
    <col min="1289" max="1289" width="9.88671875" style="166" customWidth="1"/>
    <col min="1290" max="1536" width="9.109375" style="166"/>
    <col min="1537" max="1537" width="3.6640625" style="166" customWidth="1"/>
    <col min="1538" max="1538" width="4.88671875" style="166" customWidth="1"/>
    <col min="1539" max="1539" width="30.33203125" style="166" customWidth="1"/>
    <col min="1540" max="1542" width="10.44140625" style="166" customWidth="1"/>
    <col min="1543" max="1543" width="9.109375" style="166"/>
    <col min="1544" max="1544" width="10.44140625" style="166" customWidth="1"/>
    <col min="1545" max="1545" width="9.88671875" style="166" customWidth="1"/>
    <col min="1546" max="1792" width="9.109375" style="166"/>
    <col min="1793" max="1793" width="3.6640625" style="166" customWidth="1"/>
    <col min="1794" max="1794" width="4.88671875" style="166" customWidth="1"/>
    <col min="1795" max="1795" width="30.33203125" style="166" customWidth="1"/>
    <col min="1796" max="1798" width="10.44140625" style="166" customWidth="1"/>
    <col min="1799" max="1799" width="9.109375" style="166"/>
    <col min="1800" max="1800" width="10.44140625" style="166" customWidth="1"/>
    <col min="1801" max="1801" width="9.88671875" style="166" customWidth="1"/>
    <col min="1802" max="2048" width="9.109375" style="166"/>
    <col min="2049" max="2049" width="3.6640625" style="166" customWidth="1"/>
    <col min="2050" max="2050" width="4.88671875" style="166" customWidth="1"/>
    <col min="2051" max="2051" width="30.33203125" style="166" customWidth="1"/>
    <col min="2052" max="2054" width="10.44140625" style="166" customWidth="1"/>
    <col min="2055" max="2055" width="9.109375" style="166"/>
    <col min="2056" max="2056" width="10.44140625" style="166" customWidth="1"/>
    <col min="2057" max="2057" width="9.88671875" style="166" customWidth="1"/>
    <col min="2058" max="2304" width="9.109375" style="166"/>
    <col min="2305" max="2305" width="3.6640625" style="166" customWidth="1"/>
    <col min="2306" max="2306" width="4.88671875" style="166" customWidth="1"/>
    <col min="2307" max="2307" width="30.33203125" style="166" customWidth="1"/>
    <col min="2308" max="2310" width="10.44140625" style="166" customWidth="1"/>
    <col min="2311" max="2311" width="9.109375" style="166"/>
    <col min="2312" max="2312" width="10.44140625" style="166" customWidth="1"/>
    <col min="2313" max="2313" width="9.88671875" style="166" customWidth="1"/>
    <col min="2314" max="2560" width="9.109375" style="166"/>
    <col min="2561" max="2561" width="3.6640625" style="166" customWidth="1"/>
    <col min="2562" max="2562" width="4.88671875" style="166" customWidth="1"/>
    <col min="2563" max="2563" width="30.33203125" style="166" customWidth="1"/>
    <col min="2564" max="2566" width="10.44140625" style="166" customWidth="1"/>
    <col min="2567" max="2567" width="9.109375" style="166"/>
    <col min="2568" max="2568" width="10.44140625" style="166" customWidth="1"/>
    <col min="2569" max="2569" width="9.88671875" style="166" customWidth="1"/>
    <col min="2570" max="2816" width="9.109375" style="166"/>
    <col min="2817" max="2817" width="3.6640625" style="166" customWidth="1"/>
    <col min="2818" max="2818" width="4.88671875" style="166" customWidth="1"/>
    <col min="2819" max="2819" width="30.33203125" style="166" customWidth="1"/>
    <col min="2820" max="2822" width="10.44140625" style="166" customWidth="1"/>
    <col min="2823" max="2823" width="9.109375" style="166"/>
    <col min="2824" max="2824" width="10.44140625" style="166" customWidth="1"/>
    <col min="2825" max="2825" width="9.88671875" style="166" customWidth="1"/>
    <col min="2826" max="3072" width="9.109375" style="166"/>
    <col min="3073" max="3073" width="3.6640625" style="166" customWidth="1"/>
    <col min="3074" max="3074" width="4.88671875" style="166" customWidth="1"/>
    <col min="3075" max="3075" width="30.33203125" style="166" customWidth="1"/>
    <col min="3076" max="3078" width="10.44140625" style="166" customWidth="1"/>
    <col min="3079" max="3079" width="9.109375" style="166"/>
    <col min="3080" max="3080" width="10.44140625" style="166" customWidth="1"/>
    <col min="3081" max="3081" width="9.88671875" style="166" customWidth="1"/>
    <col min="3082" max="3328" width="9.109375" style="166"/>
    <col min="3329" max="3329" width="3.6640625" style="166" customWidth="1"/>
    <col min="3330" max="3330" width="4.88671875" style="166" customWidth="1"/>
    <col min="3331" max="3331" width="30.33203125" style="166" customWidth="1"/>
    <col min="3332" max="3334" width="10.44140625" style="166" customWidth="1"/>
    <col min="3335" max="3335" width="9.109375" style="166"/>
    <col min="3336" max="3336" width="10.44140625" style="166" customWidth="1"/>
    <col min="3337" max="3337" width="9.88671875" style="166" customWidth="1"/>
    <col min="3338" max="3584" width="9.109375" style="166"/>
    <col min="3585" max="3585" width="3.6640625" style="166" customWidth="1"/>
    <col min="3586" max="3586" width="4.88671875" style="166" customWidth="1"/>
    <col min="3587" max="3587" width="30.33203125" style="166" customWidth="1"/>
    <col min="3588" max="3590" width="10.44140625" style="166" customWidth="1"/>
    <col min="3591" max="3591" width="9.109375" style="166"/>
    <col min="3592" max="3592" width="10.44140625" style="166" customWidth="1"/>
    <col min="3593" max="3593" width="9.88671875" style="166" customWidth="1"/>
    <col min="3594" max="3840" width="9.109375" style="166"/>
    <col min="3841" max="3841" width="3.6640625" style="166" customWidth="1"/>
    <col min="3842" max="3842" width="4.88671875" style="166" customWidth="1"/>
    <col min="3843" max="3843" width="30.33203125" style="166" customWidth="1"/>
    <col min="3844" max="3846" width="10.44140625" style="166" customWidth="1"/>
    <col min="3847" max="3847" width="9.109375" style="166"/>
    <col min="3848" max="3848" width="10.44140625" style="166" customWidth="1"/>
    <col min="3849" max="3849" width="9.88671875" style="166" customWidth="1"/>
    <col min="3850" max="4096" width="9.109375" style="166"/>
    <col min="4097" max="4097" width="3.6640625" style="166" customWidth="1"/>
    <col min="4098" max="4098" width="4.88671875" style="166" customWidth="1"/>
    <col min="4099" max="4099" width="30.33203125" style="166" customWidth="1"/>
    <col min="4100" max="4102" width="10.44140625" style="166" customWidth="1"/>
    <col min="4103" max="4103" width="9.109375" style="166"/>
    <col min="4104" max="4104" width="10.44140625" style="166" customWidth="1"/>
    <col min="4105" max="4105" width="9.88671875" style="166" customWidth="1"/>
    <col min="4106" max="4352" width="9.109375" style="166"/>
    <col min="4353" max="4353" width="3.6640625" style="166" customWidth="1"/>
    <col min="4354" max="4354" width="4.88671875" style="166" customWidth="1"/>
    <col min="4355" max="4355" width="30.33203125" style="166" customWidth="1"/>
    <col min="4356" max="4358" width="10.44140625" style="166" customWidth="1"/>
    <col min="4359" max="4359" width="9.109375" style="166"/>
    <col min="4360" max="4360" width="10.44140625" style="166" customWidth="1"/>
    <col min="4361" max="4361" width="9.88671875" style="166" customWidth="1"/>
    <col min="4362" max="4608" width="9.109375" style="166"/>
    <col min="4609" max="4609" width="3.6640625" style="166" customWidth="1"/>
    <col min="4610" max="4610" width="4.88671875" style="166" customWidth="1"/>
    <col min="4611" max="4611" width="30.33203125" style="166" customWidth="1"/>
    <col min="4612" max="4614" width="10.44140625" style="166" customWidth="1"/>
    <col min="4615" max="4615" width="9.109375" style="166"/>
    <col min="4616" max="4616" width="10.44140625" style="166" customWidth="1"/>
    <col min="4617" max="4617" width="9.88671875" style="166" customWidth="1"/>
    <col min="4618" max="4864" width="9.109375" style="166"/>
    <col min="4865" max="4865" width="3.6640625" style="166" customWidth="1"/>
    <col min="4866" max="4866" width="4.88671875" style="166" customWidth="1"/>
    <col min="4867" max="4867" width="30.33203125" style="166" customWidth="1"/>
    <col min="4868" max="4870" width="10.44140625" style="166" customWidth="1"/>
    <col min="4871" max="4871" width="9.109375" style="166"/>
    <col min="4872" max="4872" width="10.44140625" style="166" customWidth="1"/>
    <col min="4873" max="4873" width="9.88671875" style="166" customWidth="1"/>
    <col min="4874" max="5120" width="9.109375" style="166"/>
    <col min="5121" max="5121" width="3.6640625" style="166" customWidth="1"/>
    <col min="5122" max="5122" width="4.88671875" style="166" customWidth="1"/>
    <col min="5123" max="5123" width="30.33203125" style="166" customWidth="1"/>
    <col min="5124" max="5126" width="10.44140625" style="166" customWidth="1"/>
    <col min="5127" max="5127" width="9.109375" style="166"/>
    <col min="5128" max="5128" width="10.44140625" style="166" customWidth="1"/>
    <col min="5129" max="5129" width="9.88671875" style="166" customWidth="1"/>
    <col min="5130" max="5376" width="9.109375" style="166"/>
    <col min="5377" max="5377" width="3.6640625" style="166" customWidth="1"/>
    <col min="5378" max="5378" width="4.88671875" style="166" customWidth="1"/>
    <col min="5379" max="5379" width="30.33203125" style="166" customWidth="1"/>
    <col min="5380" max="5382" width="10.44140625" style="166" customWidth="1"/>
    <col min="5383" max="5383" width="9.109375" style="166"/>
    <col min="5384" max="5384" width="10.44140625" style="166" customWidth="1"/>
    <col min="5385" max="5385" width="9.88671875" style="166" customWidth="1"/>
    <col min="5386" max="5632" width="9.109375" style="166"/>
    <col min="5633" max="5633" width="3.6640625" style="166" customWidth="1"/>
    <col min="5634" max="5634" width="4.88671875" style="166" customWidth="1"/>
    <col min="5635" max="5635" width="30.33203125" style="166" customWidth="1"/>
    <col min="5636" max="5638" width="10.44140625" style="166" customWidth="1"/>
    <col min="5639" max="5639" width="9.109375" style="166"/>
    <col min="5640" max="5640" width="10.44140625" style="166" customWidth="1"/>
    <col min="5641" max="5641" width="9.88671875" style="166" customWidth="1"/>
    <col min="5642" max="5888" width="9.109375" style="166"/>
    <col min="5889" max="5889" width="3.6640625" style="166" customWidth="1"/>
    <col min="5890" max="5890" width="4.88671875" style="166" customWidth="1"/>
    <col min="5891" max="5891" width="30.33203125" style="166" customWidth="1"/>
    <col min="5892" max="5894" width="10.44140625" style="166" customWidth="1"/>
    <col min="5895" max="5895" width="9.109375" style="166"/>
    <col min="5896" max="5896" width="10.44140625" style="166" customWidth="1"/>
    <col min="5897" max="5897" width="9.88671875" style="166" customWidth="1"/>
    <col min="5898" max="6144" width="9.109375" style="166"/>
    <col min="6145" max="6145" width="3.6640625" style="166" customWidth="1"/>
    <col min="6146" max="6146" width="4.88671875" style="166" customWidth="1"/>
    <col min="6147" max="6147" width="30.33203125" style="166" customWidth="1"/>
    <col min="6148" max="6150" width="10.44140625" style="166" customWidth="1"/>
    <col min="6151" max="6151" width="9.109375" style="166"/>
    <col min="6152" max="6152" width="10.44140625" style="166" customWidth="1"/>
    <col min="6153" max="6153" width="9.88671875" style="166" customWidth="1"/>
    <col min="6154" max="6400" width="9.109375" style="166"/>
    <col min="6401" max="6401" width="3.6640625" style="166" customWidth="1"/>
    <col min="6402" max="6402" width="4.88671875" style="166" customWidth="1"/>
    <col min="6403" max="6403" width="30.33203125" style="166" customWidth="1"/>
    <col min="6404" max="6406" width="10.44140625" style="166" customWidth="1"/>
    <col min="6407" max="6407" width="9.109375" style="166"/>
    <col min="6408" max="6408" width="10.44140625" style="166" customWidth="1"/>
    <col min="6409" max="6409" width="9.88671875" style="166" customWidth="1"/>
    <col min="6410" max="6656" width="9.109375" style="166"/>
    <col min="6657" max="6657" width="3.6640625" style="166" customWidth="1"/>
    <col min="6658" max="6658" width="4.88671875" style="166" customWidth="1"/>
    <col min="6659" max="6659" width="30.33203125" style="166" customWidth="1"/>
    <col min="6660" max="6662" width="10.44140625" style="166" customWidth="1"/>
    <col min="6663" max="6663" width="9.109375" style="166"/>
    <col min="6664" max="6664" width="10.44140625" style="166" customWidth="1"/>
    <col min="6665" max="6665" width="9.88671875" style="166" customWidth="1"/>
    <col min="6666" max="6912" width="9.109375" style="166"/>
    <col min="6913" max="6913" width="3.6640625" style="166" customWidth="1"/>
    <col min="6914" max="6914" width="4.88671875" style="166" customWidth="1"/>
    <col min="6915" max="6915" width="30.33203125" style="166" customWidth="1"/>
    <col min="6916" max="6918" width="10.44140625" style="166" customWidth="1"/>
    <col min="6919" max="6919" width="9.109375" style="166"/>
    <col min="6920" max="6920" width="10.44140625" style="166" customWidth="1"/>
    <col min="6921" max="6921" width="9.88671875" style="166" customWidth="1"/>
    <col min="6922" max="7168" width="9.109375" style="166"/>
    <col min="7169" max="7169" width="3.6640625" style="166" customWidth="1"/>
    <col min="7170" max="7170" width="4.88671875" style="166" customWidth="1"/>
    <col min="7171" max="7171" width="30.33203125" style="166" customWidth="1"/>
    <col min="7172" max="7174" width="10.44140625" style="166" customWidth="1"/>
    <col min="7175" max="7175" width="9.109375" style="166"/>
    <col min="7176" max="7176" width="10.44140625" style="166" customWidth="1"/>
    <col min="7177" max="7177" width="9.88671875" style="166" customWidth="1"/>
    <col min="7178" max="7424" width="9.109375" style="166"/>
    <col min="7425" max="7425" width="3.6640625" style="166" customWidth="1"/>
    <col min="7426" max="7426" width="4.88671875" style="166" customWidth="1"/>
    <col min="7427" max="7427" width="30.33203125" style="166" customWidth="1"/>
    <col min="7428" max="7430" width="10.44140625" style="166" customWidth="1"/>
    <col min="7431" max="7431" width="9.109375" style="166"/>
    <col min="7432" max="7432" width="10.44140625" style="166" customWidth="1"/>
    <col min="7433" max="7433" width="9.88671875" style="166" customWidth="1"/>
    <col min="7434" max="7680" width="9.109375" style="166"/>
    <col min="7681" max="7681" width="3.6640625" style="166" customWidth="1"/>
    <col min="7682" max="7682" width="4.88671875" style="166" customWidth="1"/>
    <col min="7683" max="7683" width="30.33203125" style="166" customWidth="1"/>
    <col min="7684" max="7686" width="10.44140625" style="166" customWidth="1"/>
    <col min="7687" max="7687" width="9.109375" style="166"/>
    <col min="7688" max="7688" width="10.44140625" style="166" customWidth="1"/>
    <col min="7689" max="7689" width="9.88671875" style="166" customWidth="1"/>
    <col min="7690" max="7936" width="9.109375" style="166"/>
    <col min="7937" max="7937" width="3.6640625" style="166" customWidth="1"/>
    <col min="7938" max="7938" width="4.88671875" style="166" customWidth="1"/>
    <col min="7939" max="7939" width="30.33203125" style="166" customWidth="1"/>
    <col min="7940" max="7942" width="10.44140625" style="166" customWidth="1"/>
    <col min="7943" max="7943" width="9.109375" style="166"/>
    <col min="7944" max="7944" width="10.44140625" style="166" customWidth="1"/>
    <col min="7945" max="7945" width="9.88671875" style="166" customWidth="1"/>
    <col min="7946" max="8192" width="9.109375" style="166"/>
    <col min="8193" max="8193" width="3.6640625" style="166" customWidth="1"/>
    <col min="8194" max="8194" width="4.88671875" style="166" customWidth="1"/>
    <col min="8195" max="8195" width="30.33203125" style="166" customWidth="1"/>
    <col min="8196" max="8198" width="10.44140625" style="166" customWidth="1"/>
    <col min="8199" max="8199" width="9.109375" style="166"/>
    <col min="8200" max="8200" width="10.44140625" style="166" customWidth="1"/>
    <col min="8201" max="8201" width="9.88671875" style="166" customWidth="1"/>
    <col min="8202" max="8448" width="9.109375" style="166"/>
    <col min="8449" max="8449" width="3.6640625" style="166" customWidth="1"/>
    <col min="8450" max="8450" width="4.88671875" style="166" customWidth="1"/>
    <col min="8451" max="8451" width="30.33203125" style="166" customWidth="1"/>
    <col min="8452" max="8454" width="10.44140625" style="166" customWidth="1"/>
    <col min="8455" max="8455" width="9.109375" style="166"/>
    <col min="8456" max="8456" width="10.44140625" style="166" customWidth="1"/>
    <col min="8457" max="8457" width="9.88671875" style="166" customWidth="1"/>
    <col min="8458" max="8704" width="9.109375" style="166"/>
    <col min="8705" max="8705" width="3.6640625" style="166" customWidth="1"/>
    <col min="8706" max="8706" width="4.88671875" style="166" customWidth="1"/>
    <col min="8707" max="8707" width="30.33203125" style="166" customWidth="1"/>
    <col min="8708" max="8710" width="10.44140625" style="166" customWidth="1"/>
    <col min="8711" max="8711" width="9.109375" style="166"/>
    <col min="8712" max="8712" width="10.44140625" style="166" customWidth="1"/>
    <col min="8713" max="8713" width="9.88671875" style="166" customWidth="1"/>
    <col min="8714" max="8960" width="9.109375" style="166"/>
    <col min="8961" max="8961" width="3.6640625" style="166" customWidth="1"/>
    <col min="8962" max="8962" width="4.88671875" style="166" customWidth="1"/>
    <col min="8963" max="8963" width="30.33203125" style="166" customWidth="1"/>
    <col min="8964" max="8966" width="10.44140625" style="166" customWidth="1"/>
    <col min="8967" max="8967" width="9.109375" style="166"/>
    <col min="8968" max="8968" width="10.44140625" style="166" customWidth="1"/>
    <col min="8969" max="8969" width="9.88671875" style="166" customWidth="1"/>
    <col min="8970" max="9216" width="9.109375" style="166"/>
    <col min="9217" max="9217" width="3.6640625" style="166" customWidth="1"/>
    <col min="9218" max="9218" width="4.88671875" style="166" customWidth="1"/>
    <col min="9219" max="9219" width="30.33203125" style="166" customWidth="1"/>
    <col min="9220" max="9222" width="10.44140625" style="166" customWidth="1"/>
    <col min="9223" max="9223" width="9.109375" style="166"/>
    <col min="9224" max="9224" width="10.44140625" style="166" customWidth="1"/>
    <col min="9225" max="9225" width="9.88671875" style="166" customWidth="1"/>
    <col min="9226" max="9472" width="9.109375" style="166"/>
    <col min="9473" max="9473" width="3.6640625" style="166" customWidth="1"/>
    <col min="9474" max="9474" width="4.88671875" style="166" customWidth="1"/>
    <col min="9475" max="9475" width="30.33203125" style="166" customWidth="1"/>
    <col min="9476" max="9478" width="10.44140625" style="166" customWidth="1"/>
    <col min="9479" max="9479" width="9.109375" style="166"/>
    <col min="9480" max="9480" width="10.44140625" style="166" customWidth="1"/>
    <col min="9481" max="9481" width="9.88671875" style="166" customWidth="1"/>
    <col min="9482" max="9728" width="9.109375" style="166"/>
    <col min="9729" max="9729" width="3.6640625" style="166" customWidth="1"/>
    <col min="9730" max="9730" width="4.88671875" style="166" customWidth="1"/>
    <col min="9731" max="9731" width="30.33203125" style="166" customWidth="1"/>
    <col min="9732" max="9734" width="10.44140625" style="166" customWidth="1"/>
    <col min="9735" max="9735" width="9.109375" style="166"/>
    <col min="9736" max="9736" width="10.44140625" style="166" customWidth="1"/>
    <col min="9737" max="9737" width="9.88671875" style="166" customWidth="1"/>
    <col min="9738" max="9984" width="9.109375" style="166"/>
    <col min="9985" max="9985" width="3.6640625" style="166" customWidth="1"/>
    <col min="9986" max="9986" width="4.88671875" style="166" customWidth="1"/>
    <col min="9987" max="9987" width="30.33203125" style="166" customWidth="1"/>
    <col min="9988" max="9990" width="10.44140625" style="166" customWidth="1"/>
    <col min="9991" max="9991" width="9.109375" style="166"/>
    <col min="9992" max="9992" width="10.44140625" style="166" customWidth="1"/>
    <col min="9993" max="9993" width="9.88671875" style="166" customWidth="1"/>
    <col min="9994" max="10240" width="9.109375" style="166"/>
    <col min="10241" max="10241" width="3.6640625" style="166" customWidth="1"/>
    <col min="10242" max="10242" width="4.88671875" style="166" customWidth="1"/>
    <col min="10243" max="10243" width="30.33203125" style="166" customWidth="1"/>
    <col min="10244" max="10246" width="10.44140625" style="166" customWidth="1"/>
    <col min="10247" max="10247" width="9.109375" style="166"/>
    <col min="10248" max="10248" width="10.44140625" style="166" customWidth="1"/>
    <col min="10249" max="10249" width="9.88671875" style="166" customWidth="1"/>
    <col min="10250" max="10496" width="9.109375" style="166"/>
    <col min="10497" max="10497" width="3.6640625" style="166" customWidth="1"/>
    <col min="10498" max="10498" width="4.88671875" style="166" customWidth="1"/>
    <col min="10499" max="10499" width="30.33203125" style="166" customWidth="1"/>
    <col min="10500" max="10502" width="10.44140625" style="166" customWidth="1"/>
    <col min="10503" max="10503" width="9.109375" style="166"/>
    <col min="10504" max="10504" width="10.44140625" style="166" customWidth="1"/>
    <col min="10505" max="10505" width="9.88671875" style="166" customWidth="1"/>
    <col min="10506" max="10752" width="9.109375" style="166"/>
    <col min="10753" max="10753" width="3.6640625" style="166" customWidth="1"/>
    <col min="10754" max="10754" width="4.88671875" style="166" customWidth="1"/>
    <col min="10755" max="10755" width="30.33203125" style="166" customWidth="1"/>
    <col min="10756" max="10758" width="10.44140625" style="166" customWidth="1"/>
    <col min="10759" max="10759" width="9.109375" style="166"/>
    <col min="10760" max="10760" width="10.44140625" style="166" customWidth="1"/>
    <col min="10761" max="10761" width="9.88671875" style="166" customWidth="1"/>
    <col min="10762" max="11008" width="9.109375" style="166"/>
    <col min="11009" max="11009" width="3.6640625" style="166" customWidth="1"/>
    <col min="11010" max="11010" width="4.88671875" style="166" customWidth="1"/>
    <col min="11011" max="11011" width="30.33203125" style="166" customWidth="1"/>
    <col min="11012" max="11014" width="10.44140625" style="166" customWidth="1"/>
    <col min="11015" max="11015" width="9.109375" style="166"/>
    <col min="11016" max="11016" width="10.44140625" style="166" customWidth="1"/>
    <col min="11017" max="11017" width="9.88671875" style="166" customWidth="1"/>
    <col min="11018" max="11264" width="9.109375" style="166"/>
    <col min="11265" max="11265" width="3.6640625" style="166" customWidth="1"/>
    <col min="11266" max="11266" width="4.88671875" style="166" customWidth="1"/>
    <col min="11267" max="11267" width="30.33203125" style="166" customWidth="1"/>
    <col min="11268" max="11270" width="10.44140625" style="166" customWidth="1"/>
    <col min="11271" max="11271" width="9.109375" style="166"/>
    <col min="11272" max="11272" width="10.44140625" style="166" customWidth="1"/>
    <col min="11273" max="11273" width="9.88671875" style="166" customWidth="1"/>
    <col min="11274" max="11520" width="9.109375" style="166"/>
    <col min="11521" max="11521" width="3.6640625" style="166" customWidth="1"/>
    <col min="11522" max="11522" width="4.88671875" style="166" customWidth="1"/>
    <col min="11523" max="11523" width="30.33203125" style="166" customWidth="1"/>
    <col min="11524" max="11526" width="10.44140625" style="166" customWidth="1"/>
    <col min="11527" max="11527" width="9.109375" style="166"/>
    <col min="11528" max="11528" width="10.44140625" style="166" customWidth="1"/>
    <col min="11529" max="11529" width="9.88671875" style="166" customWidth="1"/>
    <col min="11530" max="11776" width="9.109375" style="166"/>
    <col min="11777" max="11777" width="3.6640625" style="166" customWidth="1"/>
    <col min="11778" max="11778" width="4.88671875" style="166" customWidth="1"/>
    <col min="11779" max="11779" width="30.33203125" style="166" customWidth="1"/>
    <col min="11780" max="11782" width="10.44140625" style="166" customWidth="1"/>
    <col min="11783" max="11783" width="9.109375" style="166"/>
    <col min="11784" max="11784" width="10.44140625" style="166" customWidth="1"/>
    <col min="11785" max="11785" width="9.88671875" style="166" customWidth="1"/>
    <col min="11786" max="12032" width="9.109375" style="166"/>
    <col min="12033" max="12033" width="3.6640625" style="166" customWidth="1"/>
    <col min="12034" max="12034" width="4.88671875" style="166" customWidth="1"/>
    <col min="12035" max="12035" width="30.33203125" style="166" customWidth="1"/>
    <col min="12036" max="12038" width="10.44140625" style="166" customWidth="1"/>
    <col min="12039" max="12039" width="9.109375" style="166"/>
    <col min="12040" max="12040" width="10.44140625" style="166" customWidth="1"/>
    <col min="12041" max="12041" width="9.88671875" style="166" customWidth="1"/>
    <col min="12042" max="12288" width="9.109375" style="166"/>
    <col min="12289" max="12289" width="3.6640625" style="166" customWidth="1"/>
    <col min="12290" max="12290" width="4.88671875" style="166" customWidth="1"/>
    <col min="12291" max="12291" width="30.33203125" style="166" customWidth="1"/>
    <col min="12292" max="12294" width="10.44140625" style="166" customWidth="1"/>
    <col min="12295" max="12295" width="9.109375" style="166"/>
    <col min="12296" max="12296" width="10.44140625" style="166" customWidth="1"/>
    <col min="12297" max="12297" width="9.88671875" style="166" customWidth="1"/>
    <col min="12298" max="12544" width="9.109375" style="166"/>
    <col min="12545" max="12545" width="3.6640625" style="166" customWidth="1"/>
    <col min="12546" max="12546" width="4.88671875" style="166" customWidth="1"/>
    <col min="12547" max="12547" width="30.33203125" style="166" customWidth="1"/>
    <col min="12548" max="12550" width="10.44140625" style="166" customWidth="1"/>
    <col min="12551" max="12551" width="9.109375" style="166"/>
    <col min="12552" max="12552" width="10.44140625" style="166" customWidth="1"/>
    <col min="12553" max="12553" width="9.88671875" style="166" customWidth="1"/>
    <col min="12554" max="12800" width="9.109375" style="166"/>
    <col min="12801" max="12801" width="3.6640625" style="166" customWidth="1"/>
    <col min="12802" max="12802" width="4.88671875" style="166" customWidth="1"/>
    <col min="12803" max="12803" width="30.33203125" style="166" customWidth="1"/>
    <col min="12804" max="12806" width="10.44140625" style="166" customWidth="1"/>
    <col min="12807" max="12807" width="9.109375" style="166"/>
    <col min="12808" max="12808" width="10.44140625" style="166" customWidth="1"/>
    <col min="12809" max="12809" width="9.88671875" style="166" customWidth="1"/>
    <col min="12810" max="13056" width="9.109375" style="166"/>
    <col min="13057" max="13057" width="3.6640625" style="166" customWidth="1"/>
    <col min="13058" max="13058" width="4.88671875" style="166" customWidth="1"/>
    <col min="13059" max="13059" width="30.33203125" style="166" customWidth="1"/>
    <col min="13060" max="13062" width="10.44140625" style="166" customWidth="1"/>
    <col min="13063" max="13063" width="9.109375" style="166"/>
    <col min="13064" max="13064" width="10.44140625" style="166" customWidth="1"/>
    <col min="13065" max="13065" width="9.88671875" style="166" customWidth="1"/>
    <col min="13066" max="13312" width="9.109375" style="166"/>
    <col min="13313" max="13313" width="3.6640625" style="166" customWidth="1"/>
    <col min="13314" max="13314" width="4.88671875" style="166" customWidth="1"/>
    <col min="13315" max="13315" width="30.33203125" style="166" customWidth="1"/>
    <col min="13316" max="13318" width="10.44140625" style="166" customWidth="1"/>
    <col min="13319" max="13319" width="9.109375" style="166"/>
    <col min="13320" max="13320" width="10.44140625" style="166" customWidth="1"/>
    <col min="13321" max="13321" width="9.88671875" style="166" customWidth="1"/>
    <col min="13322" max="13568" width="9.109375" style="166"/>
    <col min="13569" max="13569" width="3.6640625" style="166" customWidth="1"/>
    <col min="13570" max="13570" width="4.88671875" style="166" customWidth="1"/>
    <col min="13571" max="13571" width="30.33203125" style="166" customWidth="1"/>
    <col min="13572" max="13574" width="10.44140625" style="166" customWidth="1"/>
    <col min="13575" max="13575" width="9.109375" style="166"/>
    <col min="13576" max="13576" width="10.44140625" style="166" customWidth="1"/>
    <col min="13577" max="13577" width="9.88671875" style="166" customWidth="1"/>
    <col min="13578" max="13824" width="9.109375" style="166"/>
    <col min="13825" max="13825" width="3.6640625" style="166" customWidth="1"/>
    <col min="13826" max="13826" width="4.88671875" style="166" customWidth="1"/>
    <col min="13827" max="13827" width="30.33203125" style="166" customWidth="1"/>
    <col min="13828" max="13830" width="10.44140625" style="166" customWidth="1"/>
    <col min="13831" max="13831" width="9.109375" style="166"/>
    <col min="13832" max="13832" width="10.44140625" style="166" customWidth="1"/>
    <col min="13833" max="13833" width="9.88671875" style="166" customWidth="1"/>
    <col min="13834" max="14080" width="9.109375" style="166"/>
    <col min="14081" max="14081" width="3.6640625" style="166" customWidth="1"/>
    <col min="14082" max="14082" width="4.88671875" style="166" customWidth="1"/>
    <col min="14083" max="14083" width="30.33203125" style="166" customWidth="1"/>
    <col min="14084" max="14086" width="10.44140625" style="166" customWidth="1"/>
    <col min="14087" max="14087" width="9.109375" style="166"/>
    <col min="14088" max="14088" width="10.44140625" style="166" customWidth="1"/>
    <col min="14089" max="14089" width="9.88671875" style="166" customWidth="1"/>
    <col min="14090" max="14336" width="9.109375" style="166"/>
    <col min="14337" max="14337" width="3.6640625" style="166" customWidth="1"/>
    <col min="14338" max="14338" width="4.88671875" style="166" customWidth="1"/>
    <col min="14339" max="14339" width="30.33203125" style="166" customWidth="1"/>
    <col min="14340" max="14342" width="10.44140625" style="166" customWidth="1"/>
    <col min="14343" max="14343" width="9.109375" style="166"/>
    <col min="14344" max="14344" width="10.44140625" style="166" customWidth="1"/>
    <col min="14345" max="14345" width="9.88671875" style="166" customWidth="1"/>
    <col min="14346" max="14592" width="9.109375" style="166"/>
    <col min="14593" max="14593" width="3.6640625" style="166" customWidth="1"/>
    <col min="14594" max="14594" width="4.88671875" style="166" customWidth="1"/>
    <col min="14595" max="14595" width="30.33203125" style="166" customWidth="1"/>
    <col min="14596" max="14598" width="10.44140625" style="166" customWidth="1"/>
    <col min="14599" max="14599" width="9.109375" style="166"/>
    <col min="14600" max="14600" width="10.44140625" style="166" customWidth="1"/>
    <col min="14601" max="14601" width="9.88671875" style="166" customWidth="1"/>
    <col min="14602" max="14848" width="9.109375" style="166"/>
    <col min="14849" max="14849" width="3.6640625" style="166" customWidth="1"/>
    <col min="14850" max="14850" width="4.88671875" style="166" customWidth="1"/>
    <col min="14851" max="14851" width="30.33203125" style="166" customWidth="1"/>
    <col min="14852" max="14854" width="10.44140625" style="166" customWidth="1"/>
    <col min="14855" max="14855" width="9.109375" style="166"/>
    <col min="14856" max="14856" width="10.44140625" style="166" customWidth="1"/>
    <col min="14857" max="14857" width="9.88671875" style="166" customWidth="1"/>
    <col min="14858" max="15104" width="9.109375" style="166"/>
    <col min="15105" max="15105" width="3.6640625" style="166" customWidth="1"/>
    <col min="15106" max="15106" width="4.88671875" style="166" customWidth="1"/>
    <col min="15107" max="15107" width="30.33203125" style="166" customWidth="1"/>
    <col min="15108" max="15110" width="10.44140625" style="166" customWidth="1"/>
    <col min="15111" max="15111" width="9.109375" style="166"/>
    <col min="15112" max="15112" width="10.44140625" style="166" customWidth="1"/>
    <col min="15113" max="15113" width="9.88671875" style="166" customWidth="1"/>
    <col min="15114" max="15360" width="9.109375" style="166"/>
    <col min="15361" max="15361" width="3.6640625" style="166" customWidth="1"/>
    <col min="15362" max="15362" width="4.88671875" style="166" customWidth="1"/>
    <col min="15363" max="15363" width="30.33203125" style="166" customWidth="1"/>
    <col min="15364" max="15366" width="10.44140625" style="166" customWidth="1"/>
    <col min="15367" max="15367" width="9.109375" style="166"/>
    <col min="15368" max="15368" width="10.44140625" style="166" customWidth="1"/>
    <col min="15369" max="15369" width="9.88671875" style="166" customWidth="1"/>
    <col min="15370" max="15616" width="9.109375" style="166"/>
    <col min="15617" max="15617" width="3.6640625" style="166" customWidth="1"/>
    <col min="15618" max="15618" width="4.88671875" style="166" customWidth="1"/>
    <col min="15619" max="15619" width="30.33203125" style="166" customWidth="1"/>
    <col min="15620" max="15622" width="10.44140625" style="166" customWidth="1"/>
    <col min="15623" max="15623" width="9.109375" style="166"/>
    <col min="15624" max="15624" width="10.44140625" style="166" customWidth="1"/>
    <col min="15625" max="15625" width="9.88671875" style="166" customWidth="1"/>
    <col min="15626" max="15872" width="9.109375" style="166"/>
    <col min="15873" max="15873" width="3.6640625" style="166" customWidth="1"/>
    <col min="15874" max="15874" width="4.88671875" style="166" customWidth="1"/>
    <col min="15875" max="15875" width="30.33203125" style="166" customWidth="1"/>
    <col min="15876" max="15878" width="10.44140625" style="166" customWidth="1"/>
    <col min="15879" max="15879" width="9.109375" style="166"/>
    <col min="15880" max="15880" width="10.44140625" style="166" customWidth="1"/>
    <col min="15881" max="15881" width="9.88671875" style="166" customWidth="1"/>
    <col min="15882" max="16128" width="9.109375" style="166"/>
    <col min="16129" max="16129" width="3.6640625" style="166" customWidth="1"/>
    <col min="16130" max="16130" width="4.88671875" style="166" customWidth="1"/>
    <col min="16131" max="16131" width="30.33203125" style="166" customWidth="1"/>
    <col min="16132" max="16134" width="10.44140625" style="166" customWidth="1"/>
    <col min="16135" max="16135" width="9.109375" style="166"/>
    <col min="16136" max="16136" width="10.44140625" style="166" customWidth="1"/>
    <col min="16137" max="16137" width="9.88671875" style="166" customWidth="1"/>
    <col min="16138" max="16384" width="9.109375" style="166"/>
  </cols>
  <sheetData>
    <row r="1" spans="1:12" ht="20.25" customHeight="1" x14ac:dyDescent="0.3">
      <c r="A1" s="54" t="str">
        <f>SOFA!A1</f>
        <v>The PCC of St Ledger's Church, Ambridge</v>
      </c>
      <c r="B1" s="54"/>
      <c r="C1" s="1"/>
      <c r="F1" s="54"/>
      <c r="G1" s="54"/>
      <c r="H1" s="54"/>
      <c r="I1" s="54"/>
      <c r="J1" s="54"/>
      <c r="K1" s="54"/>
    </row>
    <row r="2" spans="1:12" ht="23.25" customHeight="1" x14ac:dyDescent="0.3">
      <c r="A2" s="54" t="str">
        <f>SOFA!A2</f>
        <v>Financial Statements for the Year Ended 31st December 2024</v>
      </c>
      <c r="B2" s="54"/>
      <c r="C2" s="1"/>
      <c r="F2" s="54"/>
      <c r="G2" s="54"/>
      <c r="H2" s="54"/>
      <c r="I2" s="54"/>
      <c r="J2" s="54"/>
    </row>
    <row r="3" spans="1:12" x14ac:dyDescent="0.3">
      <c r="D3" s="166"/>
      <c r="E3" s="166"/>
      <c r="F3" s="55"/>
      <c r="J3" s="54"/>
    </row>
    <row r="4" spans="1:12" ht="49.5" customHeight="1" x14ac:dyDescent="0.3">
      <c r="A4" s="389" t="s">
        <v>55</v>
      </c>
      <c r="B4" s="54" t="s">
        <v>155</v>
      </c>
      <c r="C4" s="21">
        <v>3</v>
      </c>
      <c r="D4" s="246" t="s">
        <v>145</v>
      </c>
      <c r="E4" s="246" t="s">
        <v>146</v>
      </c>
      <c r="F4" s="246" t="s">
        <v>147</v>
      </c>
      <c r="G4" s="246" t="s">
        <v>278</v>
      </c>
      <c r="H4" s="246" t="str">
        <f>'Note 2 - Income'!H5</f>
        <v>Total Funds 2023                               £</v>
      </c>
      <c r="I4" s="28"/>
      <c r="J4" s="246" t="str">
        <f>'Note 2 - Income'!J5</f>
        <v>Total Funds 2022                      £</v>
      </c>
    </row>
    <row r="5" spans="1:12" x14ac:dyDescent="0.3">
      <c r="A5" s="389"/>
      <c r="C5" s="21"/>
      <c r="D5" s="256"/>
      <c r="E5" s="256"/>
      <c r="F5" s="256"/>
      <c r="G5" s="256"/>
      <c r="H5" s="256"/>
      <c r="I5" s="253"/>
      <c r="J5" s="256"/>
    </row>
    <row r="6" spans="1:12" ht="17.25" customHeight="1" x14ac:dyDescent="0.25">
      <c r="A6" s="31"/>
      <c r="B6" s="1" t="s">
        <v>18</v>
      </c>
      <c r="C6" s="21" t="s">
        <v>9</v>
      </c>
      <c r="D6" s="254"/>
      <c r="E6" s="254"/>
      <c r="F6" s="254"/>
      <c r="G6" s="254"/>
      <c r="H6" s="254"/>
      <c r="I6" s="255"/>
      <c r="J6" s="254"/>
    </row>
    <row r="7" spans="1:12" ht="24" customHeight="1" x14ac:dyDescent="0.25">
      <c r="A7" s="31"/>
      <c r="B7" s="19" t="s">
        <v>162</v>
      </c>
      <c r="C7" s="21"/>
      <c r="D7" s="46"/>
      <c r="E7" s="46"/>
      <c r="F7" s="46"/>
      <c r="G7" s="46"/>
      <c r="H7" s="46"/>
      <c r="I7" s="47"/>
      <c r="J7" s="46"/>
    </row>
    <row r="8" spans="1:12" ht="24" customHeight="1" x14ac:dyDescent="0.25">
      <c r="A8" s="31">
        <v>17</v>
      </c>
      <c r="B8" s="20" t="s">
        <v>161</v>
      </c>
      <c r="C8" s="21"/>
      <c r="D8" s="163">
        <v>0</v>
      </c>
      <c r="E8" s="163">
        <v>0</v>
      </c>
      <c r="F8" s="163">
        <v>0</v>
      </c>
      <c r="G8" s="163">
        <v>0</v>
      </c>
      <c r="H8" s="163">
        <f>SUM(D8:G8)</f>
        <v>0</v>
      </c>
      <c r="I8" s="179"/>
      <c r="J8" s="163">
        <v>0</v>
      </c>
    </row>
    <row r="9" spans="1:12" ht="24" customHeight="1" x14ac:dyDescent="0.25">
      <c r="A9" s="31">
        <v>17</v>
      </c>
      <c r="B9" s="20" t="s">
        <v>266</v>
      </c>
      <c r="C9" s="21"/>
      <c r="D9" s="163">
        <v>0</v>
      </c>
      <c r="E9" s="163">
        <v>0</v>
      </c>
      <c r="F9" s="163">
        <v>0</v>
      </c>
      <c r="G9" s="163">
        <v>0</v>
      </c>
      <c r="H9" s="163">
        <f>SUM(D9:G9)</f>
        <v>0</v>
      </c>
      <c r="I9" s="179"/>
      <c r="J9" s="163">
        <v>0</v>
      </c>
      <c r="L9" s="364" t="s">
        <v>442</v>
      </c>
    </row>
    <row r="10" spans="1:12" ht="24" customHeight="1" thickBot="1" x14ac:dyDescent="0.3">
      <c r="A10" s="31">
        <v>17</v>
      </c>
      <c r="B10" s="20" t="s">
        <v>328</v>
      </c>
      <c r="C10" s="21"/>
      <c r="D10" s="163">
        <v>0</v>
      </c>
      <c r="E10" s="163">
        <v>0</v>
      </c>
      <c r="F10" s="163">
        <v>0</v>
      </c>
      <c r="G10" s="163">
        <v>0</v>
      </c>
      <c r="H10" s="163">
        <f>SUM(D10:G10)</f>
        <v>0</v>
      </c>
      <c r="I10" s="179"/>
      <c r="J10" s="163">
        <v>0</v>
      </c>
    </row>
    <row r="11" spans="1:12" ht="24" customHeight="1" thickBot="1" x14ac:dyDescent="0.3">
      <c r="B11" s="14"/>
      <c r="C11" s="21"/>
      <c r="D11" s="182">
        <f t="shared" ref="D11:J11" si="0">SUM(D4:D10)</f>
        <v>0</v>
      </c>
      <c r="E11" s="183">
        <f t="shared" si="0"/>
        <v>0</v>
      </c>
      <c r="F11" s="183">
        <f t="shared" si="0"/>
        <v>0</v>
      </c>
      <c r="G11" s="183">
        <f t="shared" si="0"/>
        <v>0</v>
      </c>
      <c r="H11" s="183">
        <f t="shared" si="0"/>
        <v>0</v>
      </c>
      <c r="I11" s="184">
        <f t="shared" si="0"/>
        <v>0</v>
      </c>
      <c r="J11" s="185">
        <f t="shared" si="0"/>
        <v>0</v>
      </c>
    </row>
    <row r="12" spans="1:12" ht="24" customHeight="1" x14ac:dyDescent="0.25">
      <c r="B12" s="1" t="s">
        <v>16</v>
      </c>
      <c r="C12" s="21" t="s">
        <v>10</v>
      </c>
      <c r="D12" s="38"/>
      <c r="E12" s="38"/>
      <c r="F12" s="38"/>
      <c r="G12" s="38"/>
      <c r="H12" s="38"/>
      <c r="I12" s="39"/>
      <c r="J12" s="38"/>
    </row>
    <row r="13" spans="1:12" ht="20.25" customHeight="1" x14ac:dyDescent="0.25">
      <c r="A13" s="31"/>
      <c r="B13" s="188" t="s">
        <v>157</v>
      </c>
      <c r="C13" s="166"/>
      <c r="D13" s="41"/>
      <c r="E13" s="41"/>
      <c r="F13" s="41"/>
      <c r="G13" s="41"/>
      <c r="H13" s="41"/>
      <c r="I13" s="39"/>
      <c r="J13" s="42"/>
    </row>
    <row r="14" spans="1:12" ht="24" customHeight="1" x14ac:dyDescent="0.25">
      <c r="A14" s="31">
        <v>18</v>
      </c>
      <c r="B14" s="20" t="s">
        <v>160</v>
      </c>
      <c r="D14" s="163">
        <v>0</v>
      </c>
      <c r="E14" s="163">
        <v>0</v>
      </c>
      <c r="F14" s="163">
        <v>0</v>
      </c>
      <c r="G14" s="163">
        <v>0</v>
      </c>
      <c r="H14" s="163">
        <f>SUM(D14:G14)</f>
        <v>0</v>
      </c>
      <c r="I14" s="179"/>
      <c r="J14" s="163">
        <v>0</v>
      </c>
    </row>
    <row r="15" spans="1:12" ht="24" customHeight="1" x14ac:dyDescent="0.25">
      <c r="A15" s="31">
        <v>19</v>
      </c>
      <c r="B15" s="20" t="s">
        <v>37</v>
      </c>
      <c r="D15" s="163">
        <v>0</v>
      </c>
      <c r="E15" s="163">
        <v>0</v>
      </c>
      <c r="F15" s="163">
        <v>0</v>
      </c>
      <c r="G15" s="163">
        <v>0</v>
      </c>
      <c r="H15" s="163">
        <f>SUM(D15:G15)</f>
        <v>0</v>
      </c>
      <c r="I15" s="179"/>
      <c r="J15" s="163">
        <v>0</v>
      </c>
    </row>
    <row r="16" spans="1:12" ht="24" customHeight="1" x14ac:dyDescent="0.25">
      <c r="A16" s="31">
        <v>20</v>
      </c>
      <c r="B16" s="20" t="s">
        <v>158</v>
      </c>
      <c r="D16" s="163">
        <v>0</v>
      </c>
      <c r="E16" s="163">
        <v>0</v>
      </c>
      <c r="F16" s="163">
        <v>0</v>
      </c>
      <c r="G16" s="163">
        <v>0</v>
      </c>
      <c r="H16" s="163">
        <f>SUM(D16:G16)</f>
        <v>0</v>
      </c>
      <c r="I16" s="179"/>
      <c r="J16" s="163">
        <v>0</v>
      </c>
    </row>
    <row r="17" spans="1:10" ht="24" customHeight="1" x14ac:dyDescent="0.25">
      <c r="A17" s="31">
        <v>21</v>
      </c>
      <c r="B17" s="20" t="s">
        <v>38</v>
      </c>
      <c r="D17" s="163">
        <v>0</v>
      </c>
      <c r="E17" s="163">
        <v>0</v>
      </c>
      <c r="F17" s="163">
        <v>0</v>
      </c>
      <c r="G17" s="163">
        <v>0</v>
      </c>
      <c r="H17" s="163">
        <f>SUM(D17:G17)</f>
        <v>0</v>
      </c>
      <c r="I17" s="179"/>
      <c r="J17" s="163">
        <v>0</v>
      </c>
    </row>
    <row r="18" spans="1:10" ht="19.5" customHeight="1" x14ac:dyDescent="0.25">
      <c r="A18" s="31"/>
      <c r="B18" s="19" t="s">
        <v>49</v>
      </c>
      <c r="D18" s="41"/>
      <c r="E18" s="41"/>
      <c r="F18" s="41"/>
      <c r="G18" s="41"/>
      <c r="H18" s="41"/>
      <c r="I18" s="39"/>
      <c r="J18" s="42"/>
    </row>
    <row r="19" spans="1:10" ht="24" customHeight="1" x14ac:dyDescent="0.25">
      <c r="A19" s="31">
        <v>22</v>
      </c>
      <c r="B19" s="20" t="s">
        <v>159</v>
      </c>
      <c r="D19" s="163">
        <v>0</v>
      </c>
      <c r="E19" s="163">
        <v>0</v>
      </c>
      <c r="F19" s="163">
        <v>0</v>
      </c>
      <c r="G19" s="163">
        <v>0</v>
      </c>
      <c r="H19" s="163">
        <f>SUM(D19:G19)</f>
        <v>0</v>
      </c>
      <c r="I19" s="179"/>
      <c r="J19" s="163">
        <v>0</v>
      </c>
    </row>
    <row r="20" spans="1:10" ht="24" customHeight="1" x14ac:dyDescent="0.25">
      <c r="A20" s="31">
        <v>23</v>
      </c>
      <c r="B20" s="20" t="s">
        <v>163</v>
      </c>
      <c r="D20" s="163">
        <v>0</v>
      </c>
      <c r="E20" s="163">
        <v>0</v>
      </c>
      <c r="F20" s="163">
        <v>0</v>
      </c>
      <c r="G20" s="163">
        <v>0</v>
      </c>
      <c r="H20" s="163">
        <f>SUM(D20:G20)</f>
        <v>0</v>
      </c>
      <c r="I20" s="179"/>
      <c r="J20" s="163">
        <v>0</v>
      </c>
    </row>
    <row r="21" spans="1:10" ht="24" customHeight="1" x14ac:dyDescent="0.25">
      <c r="A21" s="31">
        <v>24</v>
      </c>
      <c r="B21" s="20" t="s">
        <v>164</v>
      </c>
      <c r="D21" s="163">
        <v>0</v>
      </c>
      <c r="E21" s="163">
        <v>0</v>
      </c>
      <c r="F21" s="163">
        <v>0</v>
      </c>
      <c r="G21" s="163">
        <v>0</v>
      </c>
      <c r="H21" s="163">
        <f>SUM(D21:G21)</f>
        <v>0</v>
      </c>
      <c r="I21" s="179"/>
      <c r="J21" s="163">
        <v>0</v>
      </c>
    </row>
    <row r="22" spans="1:10" ht="24" customHeight="1" x14ac:dyDescent="0.25">
      <c r="A22" s="31">
        <v>25</v>
      </c>
      <c r="B22" s="20" t="s">
        <v>329</v>
      </c>
      <c r="D22" s="163">
        <v>0</v>
      </c>
      <c r="E22" s="163">
        <v>0</v>
      </c>
      <c r="F22" s="163">
        <v>0</v>
      </c>
      <c r="G22" s="163">
        <v>0</v>
      </c>
      <c r="H22" s="163">
        <f>SUM(D22:G22)</f>
        <v>0</v>
      </c>
      <c r="I22" s="179"/>
      <c r="J22" s="163">
        <v>0</v>
      </c>
    </row>
    <row r="23" spans="1:10" ht="24" customHeight="1" x14ac:dyDescent="0.25">
      <c r="A23" s="31">
        <v>25</v>
      </c>
      <c r="B23" s="20" t="s">
        <v>267</v>
      </c>
      <c r="D23" s="163">
        <v>0</v>
      </c>
      <c r="E23" s="163">
        <v>0</v>
      </c>
      <c r="F23" s="163">
        <v>0</v>
      </c>
      <c r="G23" s="163">
        <v>0</v>
      </c>
      <c r="H23" s="163">
        <f>SUM(D23:G23)</f>
        <v>0</v>
      </c>
      <c r="I23" s="179"/>
      <c r="J23" s="163">
        <v>0</v>
      </c>
    </row>
    <row r="24" spans="1:10" ht="19.5" customHeight="1" x14ac:dyDescent="0.25">
      <c r="A24" s="31"/>
      <c r="B24" s="19" t="s">
        <v>50</v>
      </c>
      <c r="D24" s="41"/>
      <c r="E24" s="41"/>
      <c r="F24" s="41"/>
      <c r="G24" s="41"/>
      <c r="H24" s="41"/>
      <c r="I24" s="39"/>
      <c r="J24" s="42"/>
    </row>
    <row r="25" spans="1:10" ht="24" customHeight="1" x14ac:dyDescent="0.25">
      <c r="A25" s="31">
        <v>27</v>
      </c>
      <c r="B25" s="20" t="s">
        <v>58</v>
      </c>
      <c r="D25" s="163">
        <v>0</v>
      </c>
      <c r="E25" s="163">
        <v>0</v>
      </c>
      <c r="F25" s="163">
        <v>0</v>
      </c>
      <c r="G25" s="163">
        <v>0</v>
      </c>
      <c r="H25" s="163">
        <f>SUM(D25:G25)</f>
        <v>0</v>
      </c>
      <c r="I25" s="179"/>
      <c r="J25" s="163">
        <v>0</v>
      </c>
    </row>
    <row r="26" spans="1:10" ht="24" customHeight="1" x14ac:dyDescent="0.25">
      <c r="A26" s="31">
        <v>28</v>
      </c>
      <c r="B26" s="20" t="s">
        <v>59</v>
      </c>
      <c r="D26" s="163">
        <v>0</v>
      </c>
      <c r="E26" s="163">
        <v>0</v>
      </c>
      <c r="F26" s="163">
        <v>0</v>
      </c>
      <c r="G26" s="163">
        <v>0</v>
      </c>
      <c r="H26" s="163">
        <f>SUM(D26:G26)</f>
        <v>0</v>
      </c>
      <c r="I26" s="179"/>
      <c r="J26" s="163">
        <v>0</v>
      </c>
    </row>
    <row r="27" spans="1:10" ht="24" customHeight="1" thickBot="1" x14ac:dyDescent="0.3">
      <c r="A27" s="31">
        <v>29</v>
      </c>
      <c r="B27" s="20" t="s">
        <v>330</v>
      </c>
      <c r="D27" s="163">
        <v>0</v>
      </c>
      <c r="E27" s="163">
        <v>0</v>
      </c>
      <c r="F27" s="163">
        <v>0</v>
      </c>
      <c r="G27" s="163">
        <v>0</v>
      </c>
      <c r="H27" s="163">
        <f>SUM(D27:G27)</f>
        <v>0</v>
      </c>
      <c r="I27" s="179"/>
      <c r="J27" s="163">
        <v>0</v>
      </c>
    </row>
    <row r="28" spans="1:10" ht="24" customHeight="1" thickBot="1" x14ac:dyDescent="0.3">
      <c r="A28" s="31"/>
      <c r="B28" s="20"/>
      <c r="C28" s="21"/>
      <c r="D28" s="182">
        <f>SUM(D14:D27)</f>
        <v>0</v>
      </c>
      <c r="E28" s="183">
        <f>SUM(E14:E27)</f>
        <v>0</v>
      </c>
      <c r="F28" s="183">
        <f>SUM(F14:F27)</f>
        <v>0</v>
      </c>
      <c r="G28" s="183">
        <f>SUM(G14:G27)</f>
        <v>0</v>
      </c>
      <c r="H28" s="183">
        <f>SUM(H14:H27)</f>
        <v>0</v>
      </c>
      <c r="I28" s="184">
        <f>SUM(I20:I27)</f>
        <v>0</v>
      </c>
      <c r="J28" s="185">
        <f>SUM(J14:J27)</f>
        <v>0</v>
      </c>
    </row>
    <row r="29" spans="1:10" ht="24" customHeight="1" x14ac:dyDescent="0.25">
      <c r="A29" s="178"/>
      <c r="B29" s="14"/>
      <c r="C29" s="21"/>
      <c r="D29" s="43"/>
      <c r="E29" s="43"/>
      <c r="F29" s="44"/>
      <c r="G29" s="44"/>
      <c r="H29" s="44"/>
      <c r="I29" s="45"/>
      <c r="J29" s="44"/>
    </row>
    <row r="30" spans="1:10" ht="24" customHeight="1" x14ac:dyDescent="0.25">
      <c r="A30" s="31">
        <v>99</v>
      </c>
      <c r="B30" s="1" t="s">
        <v>268</v>
      </c>
      <c r="C30" s="21" t="s">
        <v>11</v>
      </c>
      <c r="D30" s="38"/>
      <c r="E30" s="38"/>
      <c r="F30" s="38"/>
      <c r="G30" s="38"/>
      <c r="H30" s="38"/>
      <c r="I30" s="39"/>
      <c r="J30" s="38"/>
    </row>
    <row r="31" spans="1:10" ht="24" customHeight="1" x14ac:dyDescent="0.25">
      <c r="A31" s="31"/>
      <c r="B31" s="20" t="s">
        <v>2</v>
      </c>
      <c r="C31" s="21"/>
      <c r="D31" s="163">
        <v>0</v>
      </c>
      <c r="E31" s="163">
        <v>0</v>
      </c>
      <c r="F31" s="163">
        <v>0</v>
      </c>
      <c r="G31" s="163">
        <v>0</v>
      </c>
      <c r="H31" s="163">
        <f>SUM(D31:G31)</f>
        <v>0</v>
      </c>
      <c r="I31" s="179"/>
      <c r="J31" s="163">
        <v>0</v>
      </c>
    </row>
    <row r="32" spans="1:10" ht="24" customHeight="1" thickBot="1" x14ac:dyDescent="0.3">
      <c r="A32" s="31"/>
      <c r="B32" s="20"/>
      <c r="C32" s="21"/>
      <c r="D32" s="163"/>
      <c r="E32" s="163"/>
      <c r="F32" s="163"/>
      <c r="G32" s="163"/>
      <c r="H32" s="163"/>
      <c r="I32" s="180"/>
      <c r="J32" s="163"/>
    </row>
    <row r="33" spans="1:14" ht="24" customHeight="1" thickBot="1" x14ac:dyDescent="0.3">
      <c r="A33" s="31"/>
      <c r="B33" s="14"/>
      <c r="C33" s="21"/>
      <c r="D33" s="182">
        <f>SUM(D31:D32)</f>
        <v>0</v>
      </c>
      <c r="E33" s="183">
        <f>SUM(E31:E32)</f>
        <v>0</v>
      </c>
      <c r="F33" s="183">
        <f>SUM(F31:F32)</f>
        <v>0</v>
      </c>
      <c r="G33" s="183">
        <f>SUM(G31:G32)</f>
        <v>0</v>
      </c>
      <c r="H33" s="183">
        <f>SUM(H31:H32)</f>
        <v>0</v>
      </c>
      <c r="I33" s="184">
        <f t="shared" ref="I33" si="1">SUM(I27:I32)</f>
        <v>0</v>
      </c>
      <c r="J33" s="185">
        <f>SUM(J31:J32)</f>
        <v>0</v>
      </c>
    </row>
    <row r="34" spans="1:14" ht="24" customHeight="1" thickBot="1" x14ac:dyDescent="0.3">
      <c r="A34" s="31"/>
      <c r="B34" s="14"/>
      <c r="D34" s="48"/>
      <c r="E34" s="48"/>
      <c r="F34" s="48"/>
      <c r="G34" s="48"/>
      <c r="H34" s="48"/>
      <c r="I34" s="49"/>
      <c r="J34" s="48"/>
    </row>
    <row r="35" spans="1:14" ht="24" customHeight="1" thickBot="1" x14ac:dyDescent="0.3">
      <c r="A35" s="31" t="s">
        <v>250</v>
      </c>
      <c r="B35" s="25" t="s">
        <v>221</v>
      </c>
      <c r="C35" s="1"/>
      <c r="D35" s="182">
        <f t="shared" ref="D35:J35" si="2">D33+D28+D11</f>
        <v>0</v>
      </c>
      <c r="E35" s="182">
        <f t="shared" si="2"/>
        <v>0</v>
      </c>
      <c r="F35" s="182">
        <f t="shared" si="2"/>
        <v>0</v>
      </c>
      <c r="G35" s="182">
        <f t="shared" si="2"/>
        <v>0</v>
      </c>
      <c r="H35" s="182">
        <f t="shared" si="2"/>
        <v>0</v>
      </c>
      <c r="I35" s="239">
        <f t="shared" si="2"/>
        <v>0</v>
      </c>
      <c r="J35" s="182">
        <f t="shared" si="2"/>
        <v>0</v>
      </c>
      <c r="M35" s="263" t="s">
        <v>340</v>
      </c>
      <c r="N35" s="264">
        <f>H35-SUM(D35:G35)</f>
        <v>0</v>
      </c>
    </row>
    <row r="36" spans="1:14" x14ac:dyDescent="0.3">
      <c r="A36" s="55"/>
      <c r="D36" s="9"/>
      <c r="E36" s="9"/>
      <c r="F36" s="9"/>
      <c r="G36" s="9"/>
      <c r="H36" s="9"/>
      <c r="I36" s="9"/>
      <c r="J36" s="9"/>
    </row>
    <row r="37" spans="1:14" x14ac:dyDescent="0.3">
      <c r="A37" s="55"/>
      <c r="D37" s="6"/>
      <c r="E37" s="6"/>
      <c r="F37" s="14"/>
      <c r="G37" s="14"/>
      <c r="H37" s="14"/>
      <c r="I37" s="14"/>
      <c r="J37" s="17"/>
    </row>
    <row r="45" spans="1:14" ht="15" x14ac:dyDescent="0.25">
      <c r="A45" s="166"/>
      <c r="D45" s="166"/>
      <c r="E45" s="166"/>
    </row>
    <row r="70" spans="3:3" s="166" customFormat="1" ht="13.5" customHeight="1" x14ac:dyDescent="0.25">
      <c r="C70" s="14"/>
    </row>
    <row r="79" spans="3:3" s="166" customFormat="1" ht="15" x14ac:dyDescent="0.25">
      <c r="C79" s="14"/>
    </row>
    <row r="84" spans="1:9" ht="12.75" customHeight="1" x14ac:dyDescent="0.25">
      <c r="A84" s="166"/>
      <c r="D84" s="166"/>
      <c r="E84" s="166"/>
    </row>
    <row r="85" spans="1:9" ht="12" customHeight="1" x14ac:dyDescent="0.25">
      <c r="A85" s="166"/>
      <c r="D85" s="166"/>
      <c r="E85" s="166"/>
    </row>
    <row r="93" spans="1:9" ht="15" x14ac:dyDescent="0.25">
      <c r="A93" s="166"/>
      <c r="D93" s="166"/>
      <c r="E93" s="166"/>
    </row>
    <row r="94" spans="1:9" ht="15" x14ac:dyDescent="0.25">
      <c r="A94" s="166"/>
      <c r="D94" s="166"/>
      <c r="E94" s="166"/>
    </row>
    <row r="96" spans="1:9" x14ac:dyDescent="0.3">
      <c r="A96" s="166"/>
      <c r="D96" s="176"/>
      <c r="E96" s="176"/>
      <c r="F96" s="177"/>
      <c r="G96" s="177"/>
      <c r="H96" s="177"/>
      <c r="I96" s="177"/>
    </row>
    <row r="97" spans="1:9" x14ac:dyDescent="0.3">
      <c r="A97" s="166"/>
      <c r="D97" s="176"/>
      <c r="E97" s="176"/>
      <c r="F97" s="177"/>
      <c r="G97" s="177"/>
      <c r="H97" s="177"/>
      <c r="I97" s="177"/>
    </row>
    <row r="105" spans="1:9" x14ac:dyDescent="0.3">
      <c r="A105" s="166"/>
    </row>
    <row r="106" spans="1:9" x14ac:dyDescent="0.3">
      <c r="A106" s="166"/>
    </row>
  </sheetData>
  <mergeCells count="1">
    <mergeCell ref="A4:A5"/>
  </mergeCells>
  <pageMargins left="0.23622047244094491" right="0.23622047244094491" top="0.11811023622047245" bottom="0.11811023622047245" header="0.11811023622047245" footer="0.11811023622047245"/>
  <pageSetup paperSize="9" scale="92" orientation="portrait" r:id="rId1"/>
  <headerFooter alignWithMargins="0"/>
  <rowBreaks count="1" manualBreakCount="1">
    <brk id="37" max="8"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N232"/>
  <sheetViews>
    <sheetView topLeftCell="A27" workbookViewId="0">
      <selection activeCell="E72" sqref="E72"/>
    </sheetView>
  </sheetViews>
  <sheetFormatPr defaultColWidth="9.109375" defaultRowHeight="13.2" x14ac:dyDescent="0.25"/>
  <cols>
    <col min="1" max="1" width="5" style="190" customWidth="1"/>
    <col min="2" max="2" width="18.5546875" customWidth="1"/>
    <col min="4" max="4" width="12.33203125" customWidth="1"/>
    <col min="5" max="5" width="12.44140625" customWidth="1"/>
    <col min="6" max="7" width="12.33203125" customWidth="1"/>
    <col min="8" max="8" width="10" customWidth="1"/>
  </cols>
  <sheetData>
    <row r="1" spans="1:8" ht="19.5" customHeight="1" x14ac:dyDescent="0.3">
      <c r="A1" s="396" t="str">
        <f>SOFA!A1</f>
        <v>The PCC of St Ledger's Church, Ambridge</v>
      </c>
      <c r="B1" s="396"/>
      <c r="C1" s="396"/>
      <c r="D1" s="396"/>
      <c r="E1" s="396"/>
      <c r="F1" s="396"/>
      <c r="G1" s="396"/>
      <c r="H1" s="2"/>
    </row>
    <row r="2" spans="1:8" ht="24" customHeight="1" x14ac:dyDescent="0.3">
      <c r="A2" s="396" t="str">
        <f>SOFA!A2</f>
        <v>Financial Statements for the Year Ended 31st December 2024</v>
      </c>
      <c r="B2" s="396"/>
      <c r="C2" s="396"/>
      <c r="D2" s="396"/>
      <c r="E2" s="396"/>
      <c r="F2" s="396"/>
      <c r="G2" s="396"/>
      <c r="H2" s="2"/>
    </row>
    <row r="3" spans="1:8" ht="29.25" customHeight="1" x14ac:dyDescent="0.25">
      <c r="A3" s="392" t="s">
        <v>55</v>
      </c>
      <c r="B3" s="14"/>
      <c r="C3" s="1"/>
      <c r="D3" s="14"/>
      <c r="E3" s="14"/>
      <c r="F3" s="14"/>
      <c r="G3" s="2"/>
      <c r="H3" s="2"/>
    </row>
    <row r="4" spans="1:8" ht="12.75" customHeight="1" x14ac:dyDescent="0.25">
      <c r="A4" s="392"/>
      <c r="B4" s="14"/>
      <c r="C4" s="1"/>
      <c r="D4" s="14"/>
      <c r="E4" s="14"/>
      <c r="F4" s="14"/>
      <c r="G4" s="2"/>
      <c r="H4" s="2"/>
    </row>
    <row r="5" spans="1:8" x14ac:dyDescent="0.25">
      <c r="A5" s="11">
        <v>4</v>
      </c>
      <c r="B5" s="83" t="s">
        <v>167</v>
      </c>
      <c r="C5" s="1"/>
      <c r="D5" s="14"/>
      <c r="E5" s="14"/>
      <c r="F5" s="14"/>
      <c r="G5" s="2"/>
      <c r="H5" s="2"/>
    </row>
    <row r="6" spans="1:8" x14ac:dyDescent="0.25">
      <c r="A6" s="21"/>
      <c r="B6" s="14"/>
      <c r="C6" s="1"/>
      <c r="D6" s="14"/>
      <c r="E6" s="234"/>
      <c r="F6" s="234"/>
      <c r="G6" s="2"/>
      <c r="H6" s="2"/>
    </row>
    <row r="7" spans="1:8" ht="37.5" customHeight="1" x14ac:dyDescent="0.25">
      <c r="A7" s="21"/>
      <c r="B7" s="398" t="s">
        <v>252</v>
      </c>
      <c r="C7" s="398"/>
      <c r="D7" s="398"/>
      <c r="E7" s="398"/>
      <c r="F7" s="398"/>
      <c r="G7" s="398"/>
      <c r="H7" s="398"/>
    </row>
    <row r="8" spans="1:8" x14ac:dyDescent="0.25">
      <c r="A8" s="21"/>
      <c r="B8" s="160"/>
      <c r="C8" s="1"/>
      <c r="D8" s="14"/>
      <c r="E8" s="198"/>
      <c r="F8" s="198"/>
      <c r="G8" s="2"/>
      <c r="H8" s="2"/>
    </row>
    <row r="9" spans="1:8" x14ac:dyDescent="0.25">
      <c r="A9" s="21"/>
      <c r="B9" s="160"/>
      <c r="C9" s="1"/>
      <c r="D9" s="14"/>
      <c r="E9" s="198"/>
      <c r="F9" s="198"/>
      <c r="G9" s="2"/>
      <c r="H9" s="2"/>
    </row>
    <row r="10" spans="1:8" x14ac:dyDescent="0.25">
      <c r="A10" s="11" t="s">
        <v>171</v>
      </c>
      <c r="B10" s="83" t="s">
        <v>41</v>
      </c>
      <c r="C10" s="1"/>
      <c r="E10" s="14"/>
      <c r="F10" s="14"/>
      <c r="G10" s="2"/>
      <c r="H10" s="2"/>
    </row>
    <row r="11" spans="1:8" ht="16.2" customHeight="1" x14ac:dyDescent="0.25">
      <c r="A11" s="21"/>
      <c r="B11" s="14"/>
      <c r="C11" s="1"/>
      <c r="E11" s="146">
        <v>2023</v>
      </c>
      <c r="F11" s="146">
        <v>2022</v>
      </c>
      <c r="G11" s="2"/>
      <c r="H11" s="2"/>
    </row>
    <row r="12" spans="1:8" s="22" customFormat="1" x14ac:dyDescent="0.25">
      <c r="A12" s="5"/>
      <c r="C12" s="16"/>
      <c r="E12" s="247"/>
      <c r="F12" s="247"/>
      <c r="G12" s="192"/>
      <c r="H12" s="192"/>
    </row>
    <row r="13" spans="1:8" x14ac:dyDescent="0.25">
      <c r="A13" s="21"/>
      <c r="B13" s="14" t="s">
        <v>168</v>
      </c>
      <c r="C13" s="1"/>
      <c r="D13" s="14"/>
      <c r="E13" s="247"/>
      <c r="F13" s="247"/>
      <c r="G13" s="2"/>
      <c r="H13" s="2"/>
    </row>
    <row r="14" spans="1:8" x14ac:dyDescent="0.25">
      <c r="A14" s="21"/>
      <c r="B14" s="14"/>
      <c r="C14" s="1"/>
      <c r="D14" s="14"/>
      <c r="E14" s="247"/>
      <c r="F14" s="247"/>
      <c r="G14" s="2"/>
      <c r="H14" s="2"/>
    </row>
    <row r="15" spans="1:8" x14ac:dyDescent="0.25">
      <c r="A15" s="21"/>
      <c r="B15" s="14" t="s">
        <v>169</v>
      </c>
      <c r="C15" s="1"/>
      <c r="D15" s="14"/>
      <c r="E15" s="266"/>
      <c r="F15" s="266"/>
      <c r="G15" s="2"/>
      <c r="H15" s="2"/>
    </row>
    <row r="16" spans="1:8" x14ac:dyDescent="0.25">
      <c r="A16" s="21"/>
      <c r="B16" s="14"/>
      <c r="C16" s="1"/>
      <c r="D16" s="14"/>
      <c r="E16" s="14"/>
      <c r="F16" s="14"/>
      <c r="G16" s="2"/>
      <c r="H16" s="2"/>
    </row>
    <row r="17" spans="1:13" ht="27" customHeight="1" x14ac:dyDescent="0.25">
      <c r="A17" s="21"/>
      <c r="B17" s="398" t="s">
        <v>331</v>
      </c>
      <c r="C17" s="398"/>
      <c r="D17" s="398"/>
      <c r="E17" s="398"/>
      <c r="F17" s="398"/>
      <c r="G17" s="398"/>
      <c r="H17" s="398"/>
    </row>
    <row r="18" spans="1:13" x14ac:dyDescent="0.25">
      <c r="A18" s="21"/>
      <c r="B18" s="14"/>
      <c r="C18" s="1"/>
      <c r="D18" s="14"/>
      <c r="E18" s="14"/>
      <c r="F18" s="14"/>
      <c r="G18" s="2"/>
      <c r="H18" s="2"/>
    </row>
    <row r="19" spans="1:13" x14ac:dyDescent="0.25">
      <c r="A19" s="21"/>
      <c r="B19" s="14" t="s">
        <v>170</v>
      </c>
      <c r="C19" s="1"/>
      <c r="D19" s="14"/>
      <c r="E19" s="14"/>
      <c r="F19" s="14"/>
      <c r="G19" s="2"/>
      <c r="H19" s="2"/>
    </row>
    <row r="20" spans="1:13" ht="27.6" customHeight="1" x14ac:dyDescent="0.25">
      <c r="A20" s="21"/>
      <c r="B20" s="400" t="s">
        <v>458</v>
      </c>
      <c r="C20" s="400"/>
      <c r="D20" s="400"/>
      <c r="E20" s="400"/>
      <c r="F20" s="400"/>
      <c r="G20" s="400"/>
      <c r="H20" s="400"/>
    </row>
    <row r="21" spans="1:13" x14ac:dyDescent="0.25">
      <c r="A21" s="21"/>
      <c r="B21" s="14"/>
      <c r="C21" s="1"/>
      <c r="D21" s="14"/>
      <c r="E21" s="14"/>
      <c r="F21" s="14"/>
      <c r="G21" s="2"/>
      <c r="H21" s="2"/>
    </row>
    <row r="22" spans="1:13" x14ac:dyDescent="0.25">
      <c r="A22" s="21"/>
      <c r="B22" s="14"/>
      <c r="C22" s="1"/>
      <c r="D22" s="14"/>
      <c r="E22" s="14"/>
      <c r="F22" s="14"/>
      <c r="G22" s="2"/>
      <c r="H22" s="2"/>
    </row>
    <row r="23" spans="1:13" x14ac:dyDescent="0.25">
      <c r="A23" s="11" t="s">
        <v>172</v>
      </c>
      <c r="B23" s="83" t="s">
        <v>173</v>
      </c>
      <c r="C23" s="1"/>
      <c r="D23" s="14"/>
      <c r="E23" s="14"/>
      <c r="F23" s="14"/>
      <c r="G23" s="2"/>
      <c r="H23" s="2"/>
    </row>
    <row r="24" spans="1:13" x14ac:dyDescent="0.25">
      <c r="A24" s="11"/>
      <c r="B24" s="83"/>
      <c r="C24" s="1"/>
      <c r="D24" s="14"/>
      <c r="E24" s="14"/>
      <c r="F24" s="14"/>
      <c r="G24" s="2"/>
      <c r="H24" s="2"/>
    </row>
    <row r="25" spans="1:13" ht="27.6" customHeight="1" x14ac:dyDescent="0.25">
      <c r="A25" s="11"/>
      <c r="B25" s="400" t="s">
        <v>360</v>
      </c>
      <c r="C25" s="400"/>
      <c r="D25" s="400"/>
      <c r="E25" s="400"/>
      <c r="F25" s="400"/>
      <c r="G25" s="400"/>
      <c r="H25" s="400"/>
      <c r="M25" s="22" t="s">
        <v>363</v>
      </c>
    </row>
    <row r="26" spans="1:13" x14ac:dyDescent="0.25">
      <c r="A26" s="11"/>
      <c r="B26" s="83"/>
      <c r="C26" s="1"/>
      <c r="D26" s="14"/>
      <c r="E26" s="14"/>
      <c r="F26" s="14"/>
      <c r="G26" s="2"/>
      <c r="H26" s="2"/>
    </row>
    <row r="27" spans="1:13" ht="30" customHeight="1" x14ac:dyDescent="0.25">
      <c r="A27" s="11"/>
      <c r="B27" s="390" t="s">
        <v>464</v>
      </c>
      <c r="C27" s="390"/>
      <c r="D27" s="390"/>
      <c r="E27" s="390"/>
      <c r="F27" s="390"/>
      <c r="G27" s="390"/>
      <c r="H27" s="390"/>
      <c r="J27" s="22"/>
      <c r="M27" t="s">
        <v>361</v>
      </c>
    </row>
    <row r="28" spans="1:13" x14ac:dyDescent="0.25">
      <c r="A28" s="21"/>
      <c r="B28" s="14"/>
      <c r="C28" s="1"/>
      <c r="D28" s="14"/>
      <c r="E28" s="14"/>
      <c r="F28" s="14"/>
      <c r="G28" s="2"/>
      <c r="H28" s="2"/>
      <c r="M28" s="22" t="s">
        <v>362</v>
      </c>
    </row>
    <row r="29" spans="1:13" ht="21.6" customHeight="1" x14ac:dyDescent="0.25">
      <c r="A29" s="21"/>
      <c r="B29" s="398" t="s">
        <v>359</v>
      </c>
      <c r="C29" s="398"/>
      <c r="D29" s="398"/>
      <c r="E29" s="398"/>
      <c r="F29" s="398"/>
      <c r="G29" s="398"/>
      <c r="H29" s="398"/>
      <c r="I29" s="193"/>
    </row>
    <row r="30" spans="1:13" x14ac:dyDescent="0.25">
      <c r="A30" s="21"/>
      <c r="B30" s="14"/>
      <c r="C30" s="1"/>
      <c r="D30" s="14"/>
      <c r="E30" s="14"/>
      <c r="F30" s="14"/>
      <c r="G30" s="2"/>
      <c r="H30" s="2"/>
    </row>
    <row r="31" spans="1:13" ht="23.25" customHeight="1" x14ac:dyDescent="0.25">
      <c r="A31" s="21"/>
      <c r="B31" s="398" t="s">
        <v>465</v>
      </c>
      <c r="C31" s="398"/>
      <c r="D31" s="398"/>
      <c r="E31" s="398"/>
      <c r="F31" s="398"/>
      <c r="G31" s="398"/>
      <c r="H31" s="398"/>
      <c r="I31" s="193"/>
    </row>
    <row r="32" spans="1:13" ht="12.75" customHeight="1" x14ac:dyDescent="0.25">
      <c r="A32" s="21"/>
      <c r="B32" s="193"/>
      <c r="C32" s="193"/>
      <c r="D32" s="193"/>
      <c r="E32" s="193"/>
      <c r="F32" s="193"/>
      <c r="G32" s="193"/>
      <c r="H32" s="193"/>
      <c r="I32" s="193"/>
    </row>
    <row r="33" spans="1:9" ht="12.75" customHeight="1" x14ac:dyDescent="0.25">
      <c r="A33" s="21"/>
      <c r="B33" s="193"/>
      <c r="C33" s="193"/>
      <c r="D33" s="193"/>
      <c r="E33" s="193"/>
      <c r="F33" s="193"/>
      <c r="G33" s="193"/>
      <c r="H33" s="193"/>
      <c r="I33" s="193"/>
    </row>
    <row r="34" spans="1:9" ht="12.75" customHeight="1" x14ac:dyDescent="0.25">
      <c r="A34" s="235" t="s">
        <v>235</v>
      </c>
      <c r="B34" s="83" t="s">
        <v>231</v>
      </c>
      <c r="C34" s="193"/>
      <c r="D34" s="193"/>
      <c r="E34" s="193"/>
      <c r="F34" s="193"/>
      <c r="G34" s="193"/>
      <c r="H34" s="193"/>
      <c r="I34" s="193"/>
    </row>
    <row r="35" spans="1:9" x14ac:dyDescent="0.25">
      <c r="A35" s="21"/>
      <c r="C35" s="1"/>
      <c r="D35" s="14"/>
      <c r="E35" s="198"/>
      <c r="F35" s="198"/>
      <c r="G35" s="2"/>
      <c r="H35" s="2"/>
    </row>
    <row r="36" spans="1:9" ht="16.2" customHeight="1" x14ac:dyDescent="0.25">
      <c r="A36" s="21"/>
      <c r="B36" s="83"/>
      <c r="C36" s="1"/>
      <c r="D36" s="14"/>
      <c r="E36" s="146">
        <f>E11</f>
        <v>2023</v>
      </c>
      <c r="F36" s="146">
        <f>F11</f>
        <v>2022</v>
      </c>
      <c r="G36" s="2"/>
      <c r="H36" s="2"/>
    </row>
    <row r="37" spans="1:9" x14ac:dyDescent="0.25">
      <c r="A37" s="21"/>
      <c r="B37" s="160"/>
      <c r="C37" s="1"/>
      <c r="D37" s="14"/>
      <c r="E37" s="247"/>
      <c r="F37" s="247"/>
      <c r="G37" s="2"/>
      <c r="H37" s="2"/>
    </row>
    <row r="38" spans="1:9" x14ac:dyDescent="0.25">
      <c r="A38" s="21"/>
      <c r="B38" s="7" t="s">
        <v>232</v>
      </c>
      <c r="C38" s="1"/>
      <c r="D38" s="14"/>
      <c r="E38" s="247"/>
      <c r="F38" s="247"/>
      <c r="G38" s="2"/>
      <c r="H38" s="2"/>
    </row>
    <row r="39" spans="1:9" x14ac:dyDescent="0.25">
      <c r="A39" s="21"/>
      <c r="B39" s="160"/>
      <c r="C39" s="1"/>
      <c r="D39" s="14"/>
      <c r="E39" s="247"/>
      <c r="F39" s="247"/>
      <c r="G39" s="2"/>
      <c r="H39" s="2"/>
    </row>
    <row r="40" spans="1:9" x14ac:dyDescent="0.25">
      <c r="A40" s="21"/>
      <c r="B40" s="7" t="s">
        <v>234</v>
      </c>
      <c r="C40" s="1"/>
      <c r="D40" s="14"/>
      <c r="E40" s="262"/>
      <c r="F40" s="262"/>
      <c r="G40" s="2"/>
      <c r="H40" s="2"/>
    </row>
    <row r="41" spans="1:9" x14ac:dyDescent="0.25">
      <c r="A41" s="21"/>
      <c r="B41" s="160" t="s">
        <v>233</v>
      </c>
      <c r="C41" s="1"/>
      <c r="D41" s="14"/>
      <c r="E41" s="247"/>
      <c r="F41" s="247"/>
      <c r="G41" s="2"/>
      <c r="H41" s="2"/>
    </row>
    <row r="42" spans="1:9" x14ac:dyDescent="0.25">
      <c r="A42" s="21"/>
      <c r="B42" s="160"/>
      <c r="C42" s="1"/>
      <c r="D42" s="14"/>
      <c r="E42" s="198"/>
      <c r="F42" s="198"/>
      <c r="G42" s="2"/>
      <c r="H42" s="2"/>
    </row>
    <row r="43" spans="1:9" ht="12.75" customHeight="1" x14ac:dyDescent="0.25">
      <c r="A43" s="21"/>
      <c r="B43" s="193"/>
      <c r="C43" s="193"/>
      <c r="D43" s="193"/>
      <c r="E43" s="193"/>
      <c r="F43" s="193"/>
      <c r="G43" s="193"/>
      <c r="H43" s="193"/>
      <c r="I43" s="193"/>
    </row>
    <row r="44" spans="1:9" s="60" customFormat="1" x14ac:dyDescent="0.25">
      <c r="A44" s="11">
        <v>6</v>
      </c>
      <c r="B44" s="83" t="s">
        <v>176</v>
      </c>
      <c r="C44" s="1"/>
      <c r="D44" s="1"/>
      <c r="E44" s="1"/>
      <c r="F44" s="1"/>
      <c r="G44" s="2"/>
      <c r="H44" s="2"/>
    </row>
    <row r="45" spans="1:9" ht="25.95" customHeight="1" x14ac:dyDescent="0.25">
      <c r="A45" s="21"/>
      <c r="B45" s="14"/>
      <c r="C45" s="1"/>
      <c r="D45" s="14"/>
      <c r="E45" s="146" t="s">
        <v>178</v>
      </c>
      <c r="F45" s="146" t="s">
        <v>177</v>
      </c>
      <c r="G45" s="146" t="s">
        <v>270</v>
      </c>
      <c r="H45" s="2"/>
    </row>
    <row r="46" spans="1:9" x14ac:dyDescent="0.25">
      <c r="A46" s="21"/>
      <c r="B46" s="14"/>
      <c r="C46" s="1"/>
      <c r="D46" s="14"/>
      <c r="E46" s="29"/>
      <c r="F46" s="29"/>
      <c r="G46" s="161"/>
      <c r="H46" s="2"/>
    </row>
    <row r="47" spans="1:9" ht="18.75" customHeight="1" x14ac:dyDescent="0.25">
      <c r="A47" s="21"/>
      <c r="B47" s="14"/>
      <c r="C47" s="1"/>
      <c r="D47" s="14"/>
      <c r="E47" s="163"/>
      <c r="F47" s="163"/>
      <c r="G47" s="163">
        <f>SUM(E47:F47)</f>
        <v>0</v>
      </c>
      <c r="H47" s="2"/>
    </row>
    <row r="48" spans="1:9" ht="18.75" customHeight="1" x14ac:dyDescent="0.25">
      <c r="A48" s="21"/>
      <c r="B48" s="14"/>
      <c r="C48" s="1"/>
      <c r="D48" s="14"/>
      <c r="E48" s="163"/>
      <c r="F48" s="163"/>
      <c r="G48" s="163">
        <f>SUM(E48:F48)</f>
        <v>0</v>
      </c>
      <c r="H48" s="2"/>
    </row>
    <row r="49" spans="1:8" ht="18.75" customHeight="1" x14ac:dyDescent="0.25">
      <c r="A49" s="21"/>
      <c r="B49" s="14"/>
      <c r="C49" s="1"/>
      <c r="D49" s="14"/>
      <c r="E49" s="163"/>
      <c r="F49" s="163"/>
      <c r="G49" s="163">
        <f>SUM(E49:F49)</f>
        <v>0</v>
      </c>
      <c r="H49" s="2"/>
    </row>
    <row r="50" spans="1:8" ht="18.75" customHeight="1" x14ac:dyDescent="0.25">
      <c r="A50" s="21"/>
      <c r="B50" s="14"/>
      <c r="C50" s="1"/>
      <c r="D50" s="14"/>
      <c r="E50" s="163"/>
      <c r="F50" s="163"/>
      <c r="G50" s="163">
        <f>SUM(E50:F50)</f>
        <v>0</v>
      </c>
      <c r="H50" s="2"/>
    </row>
    <row r="51" spans="1:8" x14ac:dyDescent="0.25">
      <c r="A51" s="21"/>
      <c r="B51" s="14"/>
      <c r="C51" s="1"/>
      <c r="D51" s="14"/>
      <c r="E51" s="14"/>
      <c r="F51" s="14"/>
      <c r="G51" s="2"/>
      <c r="H51" s="2"/>
    </row>
    <row r="52" spans="1:8" ht="20.25" customHeight="1" x14ac:dyDescent="0.25">
      <c r="A52" s="21"/>
      <c r="B52" s="399" t="s">
        <v>269</v>
      </c>
      <c r="C52" s="399"/>
      <c r="D52" s="399"/>
      <c r="E52" s="399"/>
      <c r="F52" s="399"/>
      <c r="G52" s="399"/>
      <c r="H52" s="399"/>
    </row>
    <row r="53" spans="1:8" x14ac:dyDescent="0.25">
      <c r="A53" s="21"/>
      <c r="B53" s="14"/>
      <c r="C53" s="1"/>
      <c r="D53" s="14"/>
      <c r="E53" s="14"/>
      <c r="F53" s="14"/>
      <c r="G53" s="23"/>
      <c r="H53" s="2"/>
    </row>
    <row r="54" spans="1:8" x14ac:dyDescent="0.25">
      <c r="H54" s="2"/>
    </row>
    <row r="55" spans="1:8" ht="15" customHeight="1" x14ac:dyDescent="0.25">
      <c r="A55" s="11" t="s">
        <v>236</v>
      </c>
      <c r="B55" s="83" t="s">
        <v>180</v>
      </c>
      <c r="D55" s="394" t="s">
        <v>129</v>
      </c>
      <c r="E55" s="397" t="s">
        <v>130</v>
      </c>
      <c r="F55" s="394" t="s">
        <v>131</v>
      </c>
    </row>
    <row r="56" spans="1:8" ht="18.75" customHeight="1" x14ac:dyDescent="0.25">
      <c r="A56" s="21"/>
      <c r="B56" s="148" t="s">
        <v>182</v>
      </c>
      <c r="D56" s="395"/>
      <c r="E56" s="397"/>
      <c r="F56" s="395"/>
    </row>
    <row r="57" spans="1:8" x14ac:dyDescent="0.25">
      <c r="A57" s="21"/>
      <c r="B57" s="14"/>
      <c r="D57" s="161"/>
      <c r="E57" s="161"/>
      <c r="F57" s="161"/>
    </row>
    <row r="58" spans="1:8" ht="19.5" customHeight="1" x14ac:dyDescent="0.25">
      <c r="A58" s="21"/>
      <c r="B58" s="17" t="s">
        <v>367</v>
      </c>
      <c r="D58" s="162"/>
      <c r="E58" s="32"/>
      <c r="F58" s="32"/>
    </row>
    <row r="59" spans="1:8" ht="19.5" customHeight="1" x14ac:dyDescent="0.25">
      <c r="A59" s="21"/>
      <c r="B59" s="16" t="s">
        <v>132</v>
      </c>
      <c r="C59" s="138"/>
      <c r="D59" s="163"/>
      <c r="E59" s="163"/>
      <c r="F59" s="163">
        <f>SUM(D59:E59)</f>
        <v>0</v>
      </c>
    </row>
    <row r="60" spans="1:8" ht="19.5" customHeight="1" x14ac:dyDescent="0.25">
      <c r="A60" s="21"/>
      <c r="B60" s="16" t="s">
        <v>60</v>
      </c>
      <c r="D60" s="163"/>
      <c r="E60" s="163"/>
      <c r="F60" s="163">
        <f t="shared" ref="F60:F62" si="0">SUM(D60:E60)</f>
        <v>0</v>
      </c>
    </row>
    <row r="61" spans="1:8" ht="19.5" customHeight="1" x14ac:dyDescent="0.25">
      <c r="A61" s="21"/>
      <c r="B61" s="16" t="s">
        <v>61</v>
      </c>
      <c r="D61" s="163"/>
      <c r="E61" s="163"/>
      <c r="F61" s="163">
        <f t="shared" si="0"/>
        <v>0</v>
      </c>
    </row>
    <row r="62" spans="1:8" ht="19.5" customHeight="1" thickBot="1" x14ac:dyDescent="0.3">
      <c r="A62" s="21"/>
      <c r="B62" s="16" t="s">
        <v>42</v>
      </c>
      <c r="D62" s="164"/>
      <c r="E62" s="164"/>
      <c r="F62" s="164">
        <f t="shared" si="0"/>
        <v>0</v>
      </c>
    </row>
    <row r="63" spans="1:8" s="60" customFormat="1" ht="19.5" customHeight="1" thickBot="1" x14ac:dyDescent="0.3">
      <c r="A63" s="21"/>
      <c r="B63" s="17" t="s">
        <v>133</v>
      </c>
      <c r="D63" s="182">
        <f>SUM(D59:D62)</f>
        <v>0</v>
      </c>
      <c r="E63" s="183">
        <f t="shared" ref="E63:F63" si="1">SUM(E59:E62)</f>
        <v>0</v>
      </c>
      <c r="F63" s="185">
        <f t="shared" si="1"/>
        <v>0</v>
      </c>
    </row>
    <row r="64" spans="1:8" ht="19.5" customHeight="1" x14ac:dyDescent="0.25">
      <c r="A64" s="21"/>
      <c r="B64" s="14"/>
      <c r="D64" s="165"/>
      <c r="E64" s="165"/>
      <c r="F64" s="165"/>
    </row>
    <row r="65" spans="1:14" ht="19.5" customHeight="1" x14ac:dyDescent="0.25">
      <c r="A65" s="21"/>
      <c r="B65" s="17" t="s">
        <v>62</v>
      </c>
      <c r="D65" s="163"/>
      <c r="E65" s="163"/>
      <c r="F65" s="163"/>
    </row>
    <row r="66" spans="1:14" ht="19.5" customHeight="1" x14ac:dyDescent="0.25">
      <c r="A66" s="21"/>
      <c r="B66" s="16" t="s">
        <v>132</v>
      </c>
      <c r="D66" s="163"/>
      <c r="E66" s="163"/>
      <c r="F66" s="163">
        <f t="shared" ref="F66:F68" si="2">SUM(D66:E66)</f>
        <v>0</v>
      </c>
    </row>
    <row r="67" spans="1:14" ht="19.5" customHeight="1" x14ac:dyDescent="0.25">
      <c r="A67" s="5"/>
      <c r="B67" s="267" t="s">
        <v>63</v>
      </c>
      <c r="C67" s="1"/>
      <c r="D67" s="163"/>
      <c r="E67" s="163"/>
      <c r="F67" s="163">
        <f t="shared" si="2"/>
        <v>0</v>
      </c>
    </row>
    <row r="68" spans="1:14" ht="19.5" customHeight="1" thickBot="1" x14ac:dyDescent="0.3">
      <c r="B68" s="267" t="s">
        <v>51</v>
      </c>
      <c r="C68" s="1"/>
      <c r="D68" s="164"/>
      <c r="E68" s="164"/>
      <c r="F68" s="164">
        <f t="shared" si="2"/>
        <v>0</v>
      </c>
    </row>
    <row r="69" spans="1:14" s="60" customFormat="1" ht="19.5" customHeight="1" thickBot="1" x14ac:dyDescent="0.3">
      <c r="A69" s="195"/>
      <c r="B69" s="17" t="s">
        <v>133</v>
      </c>
      <c r="C69" s="1"/>
      <c r="D69" s="182">
        <f>SUM(D65:D68)</f>
        <v>0</v>
      </c>
      <c r="E69" s="183">
        <f t="shared" ref="E69" si="3">SUM(E65:E68)</f>
        <v>0</v>
      </c>
      <c r="F69" s="185">
        <f t="shared" ref="F69" si="4">SUM(F65:F68)</f>
        <v>0</v>
      </c>
    </row>
    <row r="70" spans="1:14" ht="19.5" customHeight="1" x14ac:dyDescent="0.25">
      <c r="C70" s="1"/>
      <c r="D70" s="165"/>
      <c r="E70" s="165"/>
      <c r="F70" s="165"/>
    </row>
    <row r="71" spans="1:14" ht="19.5" customHeight="1" thickBot="1" x14ac:dyDescent="0.3">
      <c r="B71" s="202" t="s">
        <v>466</v>
      </c>
      <c r="C71" s="236"/>
      <c r="D71" s="164">
        <f>D59-D66</f>
        <v>0</v>
      </c>
      <c r="E71" s="164">
        <f>E59-E66</f>
        <v>0</v>
      </c>
      <c r="F71" s="164">
        <f>F59-F66</f>
        <v>0</v>
      </c>
    </row>
    <row r="72" spans="1:14" s="60" customFormat="1" ht="19.5" customHeight="1" thickBot="1" x14ac:dyDescent="0.3">
      <c r="A72" s="238">
        <v>33</v>
      </c>
      <c r="B72" s="209" t="s">
        <v>467</v>
      </c>
      <c r="C72" s="237"/>
      <c r="D72" s="182">
        <f>D63-D69</f>
        <v>0</v>
      </c>
      <c r="E72" s="183">
        <f>E63-E69</f>
        <v>0</v>
      </c>
      <c r="F72" s="185">
        <f>F63-F69</f>
        <v>0</v>
      </c>
      <c r="K72" s="263" t="s">
        <v>340</v>
      </c>
      <c r="L72" s="264">
        <f>F72-SUM(D72:E72)</f>
        <v>0</v>
      </c>
    </row>
    <row r="73" spans="1:14" x14ac:dyDescent="0.25">
      <c r="C73" s="1"/>
      <c r="D73" s="14"/>
      <c r="H73" s="2"/>
    </row>
    <row r="74" spans="1:14" x14ac:dyDescent="0.25">
      <c r="C74" s="1"/>
      <c r="D74" s="14"/>
      <c r="H74" s="2"/>
    </row>
    <row r="75" spans="1:14" ht="12.75" customHeight="1" x14ac:dyDescent="0.25">
      <c r="B75" s="393" t="s">
        <v>272</v>
      </c>
      <c r="C75" s="393"/>
      <c r="D75" s="393"/>
      <c r="E75" s="393"/>
      <c r="F75" s="393"/>
      <c r="G75" s="393"/>
      <c r="H75" s="393"/>
    </row>
    <row r="76" spans="1:14" ht="12.75" customHeight="1" x14ac:dyDescent="0.25">
      <c r="B76" s="393" t="s">
        <v>271</v>
      </c>
      <c r="C76" s="393"/>
      <c r="D76" s="393"/>
      <c r="E76" s="393"/>
      <c r="F76" s="393"/>
      <c r="G76" s="393"/>
      <c r="H76" s="393"/>
    </row>
    <row r="77" spans="1:14" x14ac:dyDescent="0.25">
      <c r="C77" s="1"/>
      <c r="D77" s="14"/>
      <c r="H77" s="2"/>
    </row>
    <row r="78" spans="1:14" ht="9" customHeight="1" x14ac:dyDescent="0.25">
      <c r="C78" s="1"/>
      <c r="D78" s="14"/>
      <c r="H78" s="2"/>
    </row>
    <row r="79" spans="1:14" x14ac:dyDescent="0.25">
      <c r="A79" s="11" t="s">
        <v>237</v>
      </c>
      <c r="B79" s="83" t="s">
        <v>181</v>
      </c>
      <c r="C79" s="1"/>
      <c r="D79" s="14"/>
      <c r="H79" s="2"/>
      <c r="K79" s="139"/>
      <c r="L79" s="191"/>
      <c r="M79" s="140"/>
      <c r="N79" s="140"/>
    </row>
    <row r="80" spans="1:14" ht="25.95" customHeight="1" x14ac:dyDescent="0.25">
      <c r="B80" s="139"/>
      <c r="C80" s="200" t="s">
        <v>183</v>
      </c>
      <c r="D80" s="201" t="s">
        <v>185</v>
      </c>
      <c r="E80" s="201" t="s">
        <v>332</v>
      </c>
      <c r="F80" s="201" t="s">
        <v>186</v>
      </c>
      <c r="G80" s="201" t="s">
        <v>187</v>
      </c>
      <c r="H80" s="200" t="s">
        <v>184</v>
      </c>
      <c r="K80" s="139"/>
    </row>
    <row r="81" spans="1:12" ht="18" customHeight="1" x14ac:dyDescent="0.25">
      <c r="A81" s="5"/>
      <c r="B81" s="25" t="s">
        <v>52</v>
      </c>
      <c r="C81" s="163"/>
      <c r="D81" s="163"/>
      <c r="E81" s="163"/>
      <c r="F81" s="163"/>
      <c r="G81" s="163"/>
      <c r="H81" s="163"/>
      <c r="K81" s="141"/>
    </row>
    <row r="82" spans="1:12" ht="18" customHeight="1" x14ac:dyDescent="0.25">
      <c r="A82" s="5"/>
      <c r="B82" s="7" t="s">
        <v>17</v>
      </c>
      <c r="C82" s="163"/>
      <c r="D82" s="163"/>
      <c r="E82" s="163"/>
      <c r="F82" s="163"/>
      <c r="G82" s="163"/>
      <c r="H82" s="163">
        <f>SUM(C82:G82)</f>
        <v>0</v>
      </c>
      <c r="K82" s="141"/>
    </row>
    <row r="83" spans="1:12" ht="18" customHeight="1" x14ac:dyDescent="0.25">
      <c r="A83" s="5"/>
      <c r="B83" s="142"/>
      <c r="C83" s="163"/>
      <c r="D83" s="163"/>
      <c r="E83" s="163"/>
      <c r="F83" s="163"/>
      <c r="G83" s="163"/>
      <c r="H83" s="163"/>
      <c r="K83" s="141"/>
    </row>
    <row r="84" spans="1:12" ht="18" customHeight="1" x14ac:dyDescent="0.25">
      <c r="A84" s="5"/>
      <c r="B84" s="25" t="s">
        <v>53</v>
      </c>
      <c r="C84" s="163"/>
      <c r="D84" s="163"/>
      <c r="E84" s="163"/>
      <c r="F84" s="163"/>
      <c r="G84" s="163"/>
      <c r="H84" s="163"/>
      <c r="K84" s="141"/>
    </row>
    <row r="85" spans="1:12" ht="18" customHeight="1" x14ac:dyDescent="0.25">
      <c r="A85" s="5"/>
      <c r="B85" s="7" t="s">
        <v>17</v>
      </c>
      <c r="C85" s="163"/>
      <c r="D85" s="163"/>
      <c r="E85" s="163"/>
      <c r="F85" s="163"/>
      <c r="G85" s="163"/>
      <c r="H85" s="163">
        <f>SUM(C85:G85)</f>
        <v>0</v>
      </c>
      <c r="K85" s="141"/>
    </row>
    <row r="86" spans="1:12" ht="18" customHeight="1" x14ac:dyDescent="0.25">
      <c r="A86" s="5"/>
      <c r="B86" s="142"/>
      <c r="C86" s="163"/>
      <c r="D86" s="163"/>
      <c r="E86" s="163"/>
      <c r="F86" s="163"/>
      <c r="G86" s="163"/>
      <c r="H86" s="163"/>
      <c r="K86" s="141"/>
    </row>
    <row r="87" spans="1:12" ht="18" customHeight="1" x14ac:dyDescent="0.25">
      <c r="A87" s="5"/>
      <c r="B87" s="25" t="s">
        <v>54</v>
      </c>
      <c r="C87" s="163"/>
      <c r="D87" s="163"/>
      <c r="E87" s="163"/>
      <c r="F87" s="163"/>
      <c r="G87" s="163"/>
      <c r="H87" s="163"/>
      <c r="K87" s="141"/>
    </row>
    <row r="88" spans="1:12" ht="18" customHeight="1" x14ac:dyDescent="0.25">
      <c r="A88" s="5"/>
      <c r="B88" s="7" t="s">
        <v>17</v>
      </c>
      <c r="C88" s="163"/>
      <c r="D88" s="163"/>
      <c r="E88" s="163"/>
      <c r="F88" s="163"/>
      <c r="G88" s="163"/>
      <c r="H88" s="163">
        <f>SUM(C88:G88)</f>
        <v>0</v>
      </c>
      <c r="K88" s="141"/>
    </row>
    <row r="89" spans="1:12" ht="18" customHeight="1" x14ac:dyDescent="0.25">
      <c r="B89" s="7"/>
      <c r="C89" s="163"/>
      <c r="D89" s="163"/>
      <c r="E89" s="163"/>
      <c r="F89" s="163"/>
      <c r="G89" s="163"/>
      <c r="H89" s="163"/>
      <c r="K89" s="141"/>
    </row>
    <row r="90" spans="1:12" ht="18" customHeight="1" thickBot="1" x14ac:dyDescent="0.3">
      <c r="A90" s="5"/>
      <c r="B90" s="142"/>
      <c r="C90" s="164"/>
      <c r="D90" s="164"/>
      <c r="E90" s="164"/>
      <c r="F90" s="164"/>
      <c r="G90" s="164"/>
      <c r="H90" s="164"/>
      <c r="K90" s="141"/>
    </row>
    <row r="91" spans="1:12" s="60" customFormat="1" ht="18" customHeight="1" thickBot="1" x14ac:dyDescent="0.3">
      <c r="A91" s="238">
        <v>32</v>
      </c>
      <c r="B91" s="25" t="s">
        <v>0</v>
      </c>
      <c r="C91" s="182">
        <f t="shared" ref="C91:H91" si="5">SUM(C81:C90)</f>
        <v>0</v>
      </c>
      <c r="D91" s="183">
        <f t="shared" si="5"/>
        <v>0</v>
      </c>
      <c r="E91" s="183">
        <f t="shared" si="5"/>
        <v>0</v>
      </c>
      <c r="F91" s="183">
        <f t="shared" si="5"/>
        <v>0</v>
      </c>
      <c r="G91" s="183">
        <f t="shared" si="5"/>
        <v>0</v>
      </c>
      <c r="H91" s="185">
        <f t="shared" si="5"/>
        <v>0</v>
      </c>
      <c r="K91" s="263" t="s">
        <v>340</v>
      </c>
      <c r="L91" s="264">
        <f>H91-SUM(C91:G91)</f>
        <v>0</v>
      </c>
    </row>
    <row r="92" spans="1:12" x14ac:dyDescent="0.25">
      <c r="A92" s="5"/>
      <c r="B92" s="14"/>
      <c r="C92" s="1"/>
      <c r="D92" s="13"/>
      <c r="H92" s="2"/>
    </row>
    <row r="93" spans="1:12" x14ac:dyDescent="0.25">
      <c r="A93" s="5"/>
      <c r="B93" s="14"/>
      <c r="C93" s="1"/>
      <c r="D93" s="13"/>
      <c r="H93" s="2"/>
    </row>
    <row r="94" spans="1:12" ht="12.75" customHeight="1" x14ac:dyDescent="0.25">
      <c r="B94" s="393" t="s">
        <v>273</v>
      </c>
      <c r="C94" s="393"/>
      <c r="D94" s="393"/>
      <c r="E94" s="393"/>
      <c r="F94" s="393"/>
      <c r="G94" s="393"/>
      <c r="H94" s="393"/>
    </row>
    <row r="95" spans="1:12" ht="12.75" customHeight="1" x14ac:dyDescent="0.25">
      <c r="B95" s="197"/>
      <c r="C95" s="196"/>
      <c r="D95" s="196"/>
      <c r="E95" s="196"/>
      <c r="F95" s="196"/>
      <c r="G95" s="196"/>
      <c r="H95" s="196"/>
    </row>
    <row r="96" spans="1:12" ht="12.75" customHeight="1" x14ac:dyDescent="0.25">
      <c r="B96" s="197"/>
      <c r="C96" s="196"/>
      <c r="D96" s="196"/>
      <c r="E96" s="196"/>
      <c r="F96" s="196"/>
      <c r="G96" s="196"/>
      <c r="H96" s="196"/>
    </row>
    <row r="97" spans="1:14" ht="18.75" customHeight="1" x14ac:dyDescent="0.25">
      <c r="A97" s="195">
        <v>8</v>
      </c>
      <c r="B97" s="60" t="s">
        <v>46</v>
      </c>
      <c r="E97" s="21"/>
      <c r="F97" s="21"/>
      <c r="G97" s="2"/>
      <c r="H97" s="14"/>
    </row>
    <row r="98" spans="1:14" ht="18.75" customHeight="1" x14ac:dyDescent="0.25">
      <c r="A98" s="189"/>
      <c r="B98" s="22"/>
      <c r="E98" s="13"/>
      <c r="F98" s="22"/>
      <c r="G98" s="14"/>
      <c r="H98" s="14"/>
    </row>
    <row r="99" spans="1:14" x14ac:dyDescent="0.25">
      <c r="A99" s="11" t="s">
        <v>238</v>
      </c>
      <c r="B99" s="83" t="s">
        <v>190</v>
      </c>
      <c r="C99" s="1"/>
      <c r="D99" s="14"/>
      <c r="H99" s="2"/>
      <c r="K99" s="139"/>
      <c r="L99" s="191"/>
      <c r="M99" s="140"/>
      <c r="N99" s="140"/>
    </row>
    <row r="100" spans="1:14" x14ac:dyDescent="0.25">
      <c r="C100" s="1"/>
      <c r="D100" s="14"/>
      <c r="H100" s="2"/>
      <c r="K100" s="139"/>
    </row>
    <row r="101" spans="1:14" ht="27.6" customHeight="1" x14ac:dyDescent="0.25">
      <c r="B101" s="139"/>
      <c r="C101" s="200" t="s">
        <v>183</v>
      </c>
      <c r="D101" s="201" t="s">
        <v>185</v>
      </c>
      <c r="E101" s="201" t="s">
        <v>339</v>
      </c>
      <c r="F101" s="201" t="s">
        <v>186</v>
      </c>
      <c r="G101" s="201" t="s">
        <v>187</v>
      </c>
      <c r="H101" s="200" t="s">
        <v>184</v>
      </c>
      <c r="K101" s="139"/>
    </row>
    <row r="102" spans="1:14" ht="18" customHeight="1" x14ac:dyDescent="0.25">
      <c r="A102" s="5"/>
      <c r="B102" s="25" t="s">
        <v>52</v>
      </c>
      <c r="C102" s="163"/>
      <c r="D102" s="163"/>
      <c r="E102" s="163"/>
      <c r="F102" s="163"/>
      <c r="G102" s="163"/>
      <c r="H102" s="163"/>
      <c r="K102" s="141"/>
    </row>
    <row r="103" spans="1:14" ht="18" customHeight="1" x14ac:dyDescent="0.25">
      <c r="A103" s="5"/>
      <c r="B103" s="7" t="s">
        <v>17</v>
      </c>
      <c r="C103" s="163"/>
      <c r="D103" s="163"/>
      <c r="E103" s="163"/>
      <c r="F103" s="163"/>
      <c r="G103" s="163"/>
      <c r="H103" s="163">
        <f>SUM(C103:G103)</f>
        <v>0</v>
      </c>
      <c r="K103" s="141"/>
    </row>
    <row r="104" spans="1:14" ht="18" customHeight="1" x14ac:dyDescent="0.25">
      <c r="A104" s="5"/>
      <c r="B104" s="142"/>
      <c r="C104" s="163"/>
      <c r="D104" s="163"/>
      <c r="E104" s="163"/>
      <c r="F104" s="163"/>
      <c r="G104" s="163"/>
      <c r="H104" s="163"/>
      <c r="K104" s="141"/>
    </row>
    <row r="105" spans="1:14" ht="18" customHeight="1" x14ac:dyDescent="0.25">
      <c r="A105" s="5"/>
      <c r="B105" s="25" t="s">
        <v>53</v>
      </c>
      <c r="C105" s="163"/>
      <c r="D105" s="163"/>
      <c r="E105" s="163"/>
      <c r="F105" s="163"/>
      <c r="G105" s="163"/>
      <c r="H105" s="163"/>
      <c r="K105" s="141"/>
    </row>
    <row r="106" spans="1:14" ht="18" customHeight="1" x14ac:dyDescent="0.25">
      <c r="A106" s="5"/>
      <c r="B106" s="7" t="s">
        <v>17</v>
      </c>
      <c r="C106" s="163"/>
      <c r="D106" s="163"/>
      <c r="E106" s="163"/>
      <c r="F106" s="163"/>
      <c r="G106" s="163"/>
      <c r="H106" s="163">
        <f>SUM(C106:G106)</f>
        <v>0</v>
      </c>
      <c r="K106" s="141"/>
    </row>
    <row r="107" spans="1:14" ht="18" customHeight="1" x14ac:dyDescent="0.25">
      <c r="A107" s="5"/>
      <c r="B107" s="142"/>
      <c r="C107" s="163"/>
      <c r="D107" s="163"/>
      <c r="E107" s="163"/>
      <c r="F107" s="163"/>
      <c r="G107" s="163"/>
      <c r="H107" s="163"/>
      <c r="K107" s="141"/>
    </row>
    <row r="108" spans="1:14" ht="18" customHeight="1" x14ac:dyDescent="0.25">
      <c r="A108" s="5"/>
      <c r="B108" s="25" t="s">
        <v>54</v>
      </c>
      <c r="C108" s="163"/>
      <c r="D108" s="163"/>
      <c r="E108" s="163"/>
      <c r="F108" s="163"/>
      <c r="G108" s="163"/>
      <c r="H108" s="163"/>
      <c r="K108" s="141"/>
    </row>
    <row r="109" spans="1:14" ht="18" customHeight="1" x14ac:dyDescent="0.25">
      <c r="A109" s="5"/>
      <c r="B109" s="7" t="s">
        <v>17</v>
      </c>
      <c r="C109" s="163"/>
      <c r="D109" s="163"/>
      <c r="E109" s="163"/>
      <c r="F109" s="163"/>
      <c r="G109" s="163"/>
      <c r="H109" s="163">
        <f>SUM(C109:G109)</f>
        <v>0</v>
      </c>
      <c r="K109" s="141"/>
    </row>
    <row r="110" spans="1:14" ht="18" customHeight="1" x14ac:dyDescent="0.25">
      <c r="B110" s="7"/>
      <c r="C110" s="163"/>
      <c r="D110" s="163"/>
      <c r="E110" s="163"/>
      <c r="F110" s="163"/>
      <c r="G110" s="163"/>
      <c r="H110" s="163"/>
      <c r="K110" s="141"/>
    </row>
    <row r="111" spans="1:14" ht="18" customHeight="1" thickBot="1" x14ac:dyDescent="0.3">
      <c r="A111" s="5"/>
      <c r="B111" s="142"/>
      <c r="C111" s="164"/>
      <c r="D111" s="164"/>
      <c r="E111" s="164"/>
      <c r="F111" s="164"/>
      <c r="G111" s="164"/>
      <c r="H111" s="164"/>
      <c r="K111" s="141"/>
    </row>
    <row r="112" spans="1:14" s="60" customFormat="1" ht="18" customHeight="1" thickBot="1" x14ac:dyDescent="0.3">
      <c r="A112" s="238">
        <v>32</v>
      </c>
      <c r="B112" s="25" t="s">
        <v>0</v>
      </c>
      <c r="C112" s="182">
        <f t="shared" ref="C112:H112" si="6">SUM(C102:C111)</f>
        <v>0</v>
      </c>
      <c r="D112" s="183">
        <f t="shared" si="6"/>
        <v>0</v>
      </c>
      <c r="E112" s="183">
        <f t="shared" si="6"/>
        <v>0</v>
      </c>
      <c r="F112" s="183">
        <f t="shared" si="6"/>
        <v>0</v>
      </c>
      <c r="G112" s="183">
        <f t="shared" si="6"/>
        <v>0</v>
      </c>
      <c r="H112" s="185">
        <f t="shared" si="6"/>
        <v>0</v>
      </c>
      <c r="K112" s="263" t="s">
        <v>340</v>
      </c>
      <c r="L112" s="264">
        <f>H112-SUM(C112:G112)</f>
        <v>0</v>
      </c>
    </row>
    <row r="113" spans="1:8" ht="18.75" customHeight="1" x14ac:dyDescent="0.25">
      <c r="A113" s="189"/>
      <c r="B113" s="143"/>
      <c r="H113" s="14"/>
    </row>
    <row r="114" spans="1:8" ht="18.75" customHeight="1" x14ac:dyDescent="0.25">
      <c r="A114" s="11" t="s">
        <v>239</v>
      </c>
      <c r="B114" s="83" t="s">
        <v>142</v>
      </c>
      <c r="E114" s="8"/>
      <c r="F114" s="8"/>
      <c r="H114" s="14"/>
    </row>
    <row r="115" spans="1:8" ht="27.75" customHeight="1" x14ac:dyDescent="0.25">
      <c r="B115" s="148"/>
      <c r="C115" s="202"/>
      <c r="D115" s="202"/>
      <c r="E115" s="146" t="s">
        <v>468</v>
      </c>
      <c r="F115" s="146" t="s">
        <v>469</v>
      </c>
      <c r="G115" s="205"/>
      <c r="H115" s="14"/>
    </row>
    <row r="116" spans="1:8" ht="18" customHeight="1" x14ac:dyDescent="0.25">
      <c r="B116" s="202"/>
      <c r="C116" s="202"/>
      <c r="D116" s="202"/>
      <c r="E116" s="203"/>
      <c r="F116" s="203"/>
      <c r="G116" s="2"/>
      <c r="H116" s="14"/>
    </row>
    <row r="117" spans="1:8" ht="18" customHeight="1" x14ac:dyDescent="0.25">
      <c r="B117" s="202" t="s">
        <v>191</v>
      </c>
      <c r="C117" s="202"/>
      <c r="D117" s="202"/>
      <c r="E117" s="163"/>
      <c r="F117" s="163"/>
      <c r="G117" s="18"/>
      <c r="H117" s="14"/>
    </row>
    <row r="118" spans="1:8" ht="18" customHeight="1" x14ac:dyDescent="0.25">
      <c r="B118" s="202" t="s">
        <v>192</v>
      </c>
      <c r="C118" s="202"/>
      <c r="D118" s="202"/>
      <c r="E118" s="163"/>
      <c r="F118" s="163"/>
      <c r="G118" s="198"/>
      <c r="H118" s="14"/>
    </row>
    <row r="119" spans="1:8" ht="18" customHeight="1" x14ac:dyDescent="0.25">
      <c r="B119" s="202" t="s">
        <v>193</v>
      </c>
      <c r="C119" s="202"/>
      <c r="D119" s="202"/>
      <c r="E119" s="163"/>
      <c r="F119" s="163"/>
      <c r="G119" s="198"/>
      <c r="H119" s="14"/>
    </row>
    <row r="120" spans="1:8" ht="18" customHeight="1" thickBot="1" x14ac:dyDescent="0.3">
      <c r="B120" s="202"/>
      <c r="C120" s="204"/>
      <c r="D120" s="202"/>
      <c r="E120" s="163"/>
      <c r="F120" s="163"/>
      <c r="G120" s="198"/>
      <c r="H120" s="14"/>
    </row>
    <row r="121" spans="1:8" ht="18" customHeight="1" thickBot="1" x14ac:dyDescent="0.3">
      <c r="A121" s="238">
        <v>34</v>
      </c>
      <c r="B121" s="204"/>
      <c r="C121" s="204"/>
      <c r="D121" s="202"/>
      <c r="E121" s="185">
        <f>SUM(E117:E120)</f>
        <v>0</v>
      </c>
      <c r="F121" s="185">
        <f>SUM(F117:F120)</f>
        <v>0</v>
      </c>
      <c r="G121" s="199"/>
      <c r="H121" s="14"/>
    </row>
    <row r="122" spans="1:8" ht="18" customHeight="1" x14ac:dyDescent="0.25">
      <c r="B122" s="22"/>
      <c r="C122" s="143"/>
      <c r="E122" s="145"/>
      <c r="F122" s="145"/>
      <c r="H122" s="14"/>
    </row>
    <row r="123" spans="1:8" ht="18.75" customHeight="1" x14ac:dyDescent="0.25">
      <c r="A123" s="11" t="s">
        <v>240</v>
      </c>
      <c r="B123" s="83" t="s">
        <v>196</v>
      </c>
      <c r="E123" s="8"/>
      <c r="F123" s="8"/>
      <c r="H123" s="14"/>
    </row>
    <row r="124" spans="1:8" ht="27.75" customHeight="1" x14ac:dyDescent="0.25">
      <c r="B124" s="202"/>
      <c r="C124" s="202"/>
      <c r="D124" s="146" t="s">
        <v>201</v>
      </c>
      <c r="E124" s="146" t="s">
        <v>202</v>
      </c>
      <c r="F124" s="146" t="s">
        <v>203</v>
      </c>
      <c r="G124" s="146" t="s">
        <v>470</v>
      </c>
      <c r="H124" s="146" t="s">
        <v>471</v>
      </c>
    </row>
    <row r="125" spans="1:8" ht="18" customHeight="1" x14ac:dyDescent="0.25">
      <c r="B125" s="202"/>
      <c r="C125" s="202"/>
      <c r="D125" s="203"/>
      <c r="E125" s="203"/>
      <c r="F125" s="203"/>
      <c r="G125" s="203"/>
      <c r="H125" s="203"/>
    </row>
    <row r="126" spans="1:8" ht="18" customHeight="1" x14ac:dyDescent="0.25">
      <c r="B126" s="202" t="s">
        <v>197</v>
      </c>
      <c r="C126" s="202"/>
      <c r="D126" s="163"/>
      <c r="E126" s="163"/>
      <c r="F126" s="163"/>
      <c r="G126" s="163">
        <f>SUM(D126:F126)</f>
        <v>0</v>
      </c>
      <c r="H126" s="163"/>
    </row>
    <row r="127" spans="1:8" ht="18" customHeight="1" x14ac:dyDescent="0.25">
      <c r="B127" s="202" t="s">
        <v>200</v>
      </c>
      <c r="C127" s="202"/>
      <c r="D127" s="163"/>
      <c r="E127" s="163"/>
      <c r="F127" s="163"/>
      <c r="G127" s="163">
        <f t="shared" ref="G127:G129" si="7">SUM(D127:F127)</f>
        <v>0</v>
      </c>
      <c r="H127" s="163"/>
    </row>
    <row r="128" spans="1:8" ht="18" customHeight="1" x14ac:dyDescent="0.25">
      <c r="B128" s="202" t="s">
        <v>198</v>
      </c>
      <c r="C128" s="202"/>
      <c r="D128" s="163"/>
      <c r="E128" s="163"/>
      <c r="F128" s="163"/>
      <c r="G128" s="163">
        <f t="shared" si="7"/>
        <v>0</v>
      </c>
      <c r="H128" s="163"/>
    </row>
    <row r="129" spans="1:12" ht="18" customHeight="1" x14ac:dyDescent="0.25">
      <c r="B129" s="202" t="s">
        <v>199</v>
      </c>
      <c r="C129" s="202"/>
      <c r="D129" s="163"/>
      <c r="E129" s="163"/>
      <c r="F129" s="163"/>
      <c r="G129" s="163">
        <f t="shared" si="7"/>
        <v>0</v>
      </c>
      <c r="H129" s="163"/>
    </row>
    <row r="130" spans="1:12" ht="18" customHeight="1" thickBot="1" x14ac:dyDescent="0.3">
      <c r="B130" s="202"/>
      <c r="C130" s="204"/>
      <c r="D130" s="163"/>
      <c r="E130" s="163"/>
      <c r="F130" s="163"/>
      <c r="G130" s="164"/>
      <c r="H130" s="163"/>
    </row>
    <row r="131" spans="1:12" ht="18" customHeight="1" thickBot="1" x14ac:dyDescent="0.3">
      <c r="A131" s="238">
        <v>31</v>
      </c>
      <c r="B131" s="204"/>
      <c r="C131" s="204"/>
      <c r="D131" s="182">
        <f>SUM(D126:D130)</f>
        <v>0</v>
      </c>
      <c r="E131" s="182">
        <f t="shared" ref="E131:H131" si="8">SUM(E126:E130)</f>
        <v>0</v>
      </c>
      <c r="F131" s="182">
        <f t="shared" si="8"/>
        <v>0</v>
      </c>
      <c r="G131" s="182">
        <f t="shared" si="8"/>
        <v>0</v>
      </c>
      <c r="H131" s="182">
        <f t="shared" si="8"/>
        <v>0</v>
      </c>
      <c r="K131" s="263" t="s">
        <v>340</v>
      </c>
      <c r="L131" s="264">
        <f>G131-SUM(D131:F131)</f>
        <v>0</v>
      </c>
    </row>
    <row r="132" spans="1:12" ht="18" customHeight="1" x14ac:dyDescent="0.25">
      <c r="D132" s="145"/>
      <c r="E132" s="145"/>
      <c r="F132" s="13"/>
      <c r="H132" s="14"/>
    </row>
    <row r="133" spans="1:12" ht="18" customHeight="1" x14ac:dyDescent="0.25">
      <c r="A133" s="195">
        <v>9</v>
      </c>
      <c r="B133" s="60" t="s">
        <v>23</v>
      </c>
      <c r="E133" s="21"/>
      <c r="F133" s="21"/>
      <c r="G133" s="2"/>
      <c r="H133" s="14"/>
    </row>
    <row r="134" spans="1:12" ht="29.25" customHeight="1" x14ac:dyDescent="0.25">
      <c r="B134" s="148"/>
      <c r="E134" s="206" t="str">
        <f>E115</f>
        <v>2023                 £</v>
      </c>
      <c r="F134" s="206" t="str">
        <f>F115</f>
        <v>2022                                   £</v>
      </c>
      <c r="G134" s="14"/>
      <c r="H134" s="14"/>
    </row>
    <row r="135" spans="1:12" ht="18" customHeight="1" x14ac:dyDescent="0.25">
      <c r="A135" s="195" t="s">
        <v>241</v>
      </c>
      <c r="B135" s="143" t="s">
        <v>43</v>
      </c>
      <c r="E135" s="144"/>
      <c r="F135" s="144"/>
      <c r="H135" s="14"/>
    </row>
    <row r="136" spans="1:12" ht="18" customHeight="1" x14ac:dyDescent="0.25">
      <c r="A136" s="207"/>
      <c r="B136" s="202" t="s">
        <v>224</v>
      </c>
      <c r="E136" s="163"/>
      <c r="F136" s="163"/>
      <c r="H136" s="67"/>
    </row>
    <row r="137" spans="1:12" ht="18" customHeight="1" x14ac:dyDescent="0.25">
      <c r="A137" s="207"/>
      <c r="B137" s="202" t="s">
        <v>44</v>
      </c>
      <c r="E137" s="163"/>
      <c r="F137" s="163"/>
      <c r="H137" s="67"/>
    </row>
    <row r="138" spans="1:12" ht="18" customHeight="1" x14ac:dyDescent="0.25">
      <c r="A138" s="207"/>
      <c r="B138" s="202" t="s">
        <v>37</v>
      </c>
      <c r="E138" s="163"/>
      <c r="F138" s="163"/>
      <c r="H138" s="67"/>
    </row>
    <row r="139" spans="1:12" ht="18" customHeight="1" x14ac:dyDescent="0.25">
      <c r="A139" s="207"/>
      <c r="B139" s="202" t="s">
        <v>70</v>
      </c>
      <c r="E139" s="163"/>
      <c r="F139" s="163"/>
      <c r="H139" s="14"/>
    </row>
    <row r="140" spans="1:12" ht="18" customHeight="1" thickBot="1" x14ac:dyDescent="0.3">
      <c r="A140" s="207"/>
      <c r="B140" s="202" t="s">
        <v>45</v>
      </c>
      <c r="E140" s="163"/>
      <c r="F140" s="163"/>
      <c r="H140" s="14"/>
    </row>
    <row r="141" spans="1:12" ht="18" customHeight="1" thickBot="1" x14ac:dyDescent="0.3">
      <c r="A141" s="238">
        <v>35</v>
      </c>
      <c r="C141" s="143"/>
      <c r="E141" s="182">
        <f>SUM(E136:E140)</f>
        <v>0</v>
      </c>
      <c r="F141" s="182">
        <f>SUM(F136:F140)</f>
        <v>0</v>
      </c>
      <c r="H141" s="14"/>
    </row>
    <row r="142" spans="1:12" ht="18" customHeight="1" x14ac:dyDescent="0.25">
      <c r="A142" s="195" t="s">
        <v>242</v>
      </c>
      <c r="B142" s="143" t="s">
        <v>72</v>
      </c>
      <c r="C142" s="143"/>
      <c r="E142" s="145"/>
      <c r="F142" s="145"/>
      <c r="H142" s="14"/>
    </row>
    <row r="143" spans="1:12" ht="18" customHeight="1" x14ac:dyDescent="0.25">
      <c r="A143" s="207"/>
      <c r="B143" s="202" t="s">
        <v>70</v>
      </c>
      <c r="C143" s="143"/>
      <c r="E143" s="163"/>
      <c r="F143" s="163"/>
      <c r="H143" s="14"/>
    </row>
    <row r="144" spans="1:12" ht="18" customHeight="1" thickBot="1" x14ac:dyDescent="0.3">
      <c r="B144" s="202" t="s">
        <v>107</v>
      </c>
      <c r="C144" s="143"/>
      <c r="E144" s="163"/>
      <c r="F144" s="163"/>
      <c r="H144" s="14"/>
    </row>
    <row r="145" spans="1:12" ht="18" customHeight="1" thickBot="1" x14ac:dyDescent="0.3">
      <c r="A145" s="238">
        <v>35</v>
      </c>
      <c r="D145" s="145"/>
      <c r="E145" s="182">
        <f>SUM(E143:E144)</f>
        <v>0</v>
      </c>
      <c r="F145" s="182">
        <f>SUM(F143:F144)</f>
        <v>0</v>
      </c>
      <c r="H145" s="14"/>
    </row>
    <row r="146" spans="1:12" x14ac:dyDescent="0.25">
      <c r="D146" s="145"/>
      <c r="E146" s="145"/>
      <c r="F146" s="13"/>
      <c r="H146" s="14"/>
    </row>
    <row r="147" spans="1:12" x14ac:dyDescent="0.25">
      <c r="A147" s="195">
        <v>10</v>
      </c>
      <c r="B147" s="60" t="s">
        <v>217</v>
      </c>
      <c r="D147" s="145"/>
      <c r="E147" s="145"/>
      <c r="F147" s="13"/>
      <c r="H147" s="14"/>
    </row>
    <row r="148" spans="1:12" x14ac:dyDescent="0.25">
      <c r="D148" s="145"/>
      <c r="E148" s="145"/>
      <c r="F148" s="13"/>
      <c r="H148" s="14"/>
    </row>
    <row r="149" spans="1:12" ht="39" customHeight="1" x14ac:dyDescent="0.25">
      <c r="D149" s="146" t="s">
        <v>206</v>
      </c>
      <c r="E149" s="146" t="s">
        <v>207</v>
      </c>
      <c r="F149" s="146" t="s">
        <v>208</v>
      </c>
      <c r="G149" s="146" t="s">
        <v>333</v>
      </c>
      <c r="H149" s="146" t="s">
        <v>209</v>
      </c>
    </row>
    <row r="150" spans="1:12" ht="15.75" customHeight="1" x14ac:dyDescent="0.25">
      <c r="D150" s="147"/>
      <c r="E150" s="147"/>
      <c r="F150" s="33"/>
      <c r="G150" s="144"/>
      <c r="H150" s="29"/>
    </row>
    <row r="151" spans="1:12" ht="15.75" customHeight="1" x14ac:dyDescent="0.25">
      <c r="B151" s="202" t="s">
        <v>22</v>
      </c>
      <c r="D151" s="163"/>
      <c r="E151" s="163"/>
      <c r="F151" s="163"/>
      <c r="G151" s="163"/>
      <c r="H151" s="163">
        <f>SUM(D151:G151)</f>
        <v>0</v>
      </c>
    </row>
    <row r="152" spans="1:12" ht="15.75" customHeight="1" x14ac:dyDescent="0.25">
      <c r="B152" s="202" t="s">
        <v>26</v>
      </c>
      <c r="D152" s="163"/>
      <c r="E152" s="163"/>
      <c r="F152" s="163"/>
      <c r="G152" s="163"/>
      <c r="H152" s="163">
        <f t="shared" ref="H152:H154" si="9">SUM(D152:G152)</f>
        <v>0</v>
      </c>
    </row>
    <row r="153" spans="1:12" ht="15.75" customHeight="1" x14ac:dyDescent="0.25">
      <c r="B153" s="202" t="s">
        <v>46</v>
      </c>
      <c r="D153" s="163"/>
      <c r="E153" s="163"/>
      <c r="F153" s="163"/>
      <c r="G153" s="163"/>
      <c r="H153" s="163">
        <f t="shared" si="9"/>
        <v>0</v>
      </c>
    </row>
    <row r="154" spans="1:12" ht="15.75" customHeight="1" thickBot="1" x14ac:dyDescent="0.3">
      <c r="B154" s="202" t="s">
        <v>47</v>
      </c>
      <c r="D154" s="163"/>
      <c r="E154" s="163"/>
      <c r="F154" s="163"/>
      <c r="G154" s="163"/>
      <c r="H154" s="163">
        <f t="shared" si="9"/>
        <v>0</v>
      </c>
    </row>
    <row r="155" spans="1:12" ht="15.75" customHeight="1" thickBot="1" x14ac:dyDescent="0.3">
      <c r="A155" s="238" t="s">
        <v>251</v>
      </c>
      <c r="B155" s="51"/>
      <c r="D155" s="182">
        <f t="shared" ref="D155:G155" si="10">SUM(D151:D154)</f>
        <v>0</v>
      </c>
      <c r="E155" s="182">
        <f t="shared" si="10"/>
        <v>0</v>
      </c>
      <c r="F155" s="182">
        <f t="shared" si="10"/>
        <v>0</v>
      </c>
      <c r="G155" s="182">
        <f t="shared" si="10"/>
        <v>0</v>
      </c>
      <c r="H155" s="182">
        <f>SUM(H151:H154)</f>
        <v>0</v>
      </c>
      <c r="K155" s="263" t="s">
        <v>340</v>
      </c>
      <c r="L155" s="264">
        <f>H155-SUM(D155:G155)</f>
        <v>0</v>
      </c>
    </row>
    <row r="156" spans="1:12" x14ac:dyDescent="0.25">
      <c r="B156" s="51"/>
      <c r="D156" s="145"/>
      <c r="E156" s="145"/>
      <c r="F156" s="13"/>
      <c r="H156" s="14"/>
    </row>
    <row r="157" spans="1:12" x14ac:dyDescent="0.25">
      <c r="B157" s="51"/>
      <c r="D157" s="145"/>
      <c r="E157" s="145"/>
      <c r="F157" s="13"/>
      <c r="H157" s="14"/>
    </row>
    <row r="158" spans="1:12" x14ac:dyDescent="0.25">
      <c r="A158" s="195">
        <v>11</v>
      </c>
      <c r="B158" s="60" t="s">
        <v>218</v>
      </c>
      <c r="C158" s="1"/>
      <c r="D158" s="1"/>
      <c r="E158" s="14"/>
      <c r="F158" s="14"/>
      <c r="H158" s="1"/>
    </row>
    <row r="159" spans="1:12" x14ac:dyDescent="0.25">
      <c r="A159" s="195"/>
      <c r="B159" s="60"/>
      <c r="C159" s="1"/>
      <c r="D159" s="1"/>
      <c r="E159" s="14"/>
      <c r="F159" s="14"/>
      <c r="H159" s="1"/>
    </row>
    <row r="160" spans="1:12" s="202" customFormat="1" ht="40.200000000000003" customHeight="1" x14ac:dyDescent="0.25">
      <c r="C160" s="211" t="s">
        <v>211</v>
      </c>
      <c r="D160" s="211" t="s">
        <v>212</v>
      </c>
      <c r="E160" s="211" t="s">
        <v>213</v>
      </c>
      <c r="F160" s="211" t="s">
        <v>214</v>
      </c>
      <c r="G160" s="211" t="s">
        <v>215</v>
      </c>
      <c r="H160" s="146" t="s">
        <v>216</v>
      </c>
    </row>
    <row r="161" spans="2:8" ht="17.25" customHeight="1" thickBot="1" x14ac:dyDescent="0.3">
      <c r="B161" s="14"/>
      <c r="C161" s="258"/>
      <c r="D161" s="258"/>
      <c r="E161" s="258"/>
      <c r="F161" s="258"/>
      <c r="G161" s="258"/>
      <c r="H161" s="259"/>
    </row>
    <row r="162" spans="2:8" ht="17.25" customHeight="1" thickBot="1" x14ac:dyDescent="0.3">
      <c r="B162" s="14" t="s">
        <v>210</v>
      </c>
      <c r="C162" s="233"/>
      <c r="D162" s="233">
        <f>'Note 2 - Income'!D46</f>
        <v>0</v>
      </c>
      <c r="E162" s="233">
        <f>'Note 3 - Expenditure'!D35</f>
        <v>0</v>
      </c>
      <c r="F162" s="233"/>
      <c r="G162" s="233"/>
      <c r="H162" s="233">
        <f>SUM(C162:G162)</f>
        <v>0</v>
      </c>
    </row>
    <row r="163" spans="2:8" ht="17.25" customHeight="1" x14ac:dyDescent="0.25">
      <c r="B163" s="14"/>
      <c r="C163" s="165"/>
      <c r="D163" s="165"/>
      <c r="E163" s="165"/>
      <c r="F163" s="165"/>
      <c r="G163" s="165"/>
      <c r="H163" s="165"/>
    </row>
    <row r="164" spans="2:8" ht="17.25" customHeight="1" x14ac:dyDescent="0.25">
      <c r="B164" s="14" t="s">
        <v>39</v>
      </c>
      <c r="C164" s="163"/>
      <c r="D164" s="163"/>
      <c r="E164" s="163"/>
      <c r="F164" s="163"/>
      <c r="G164" s="163"/>
      <c r="H164" s="163"/>
    </row>
    <row r="165" spans="2:8" ht="17.25" customHeight="1" x14ac:dyDescent="0.25">
      <c r="B165" s="160">
        <v>1</v>
      </c>
      <c r="C165" s="163"/>
      <c r="D165" s="163"/>
      <c r="E165" s="163"/>
      <c r="F165" s="163"/>
      <c r="G165" s="163"/>
      <c r="H165" s="163">
        <f t="shared" ref="H165:H166" si="11">SUM(C165:G165)</f>
        <v>0</v>
      </c>
    </row>
    <row r="166" spans="2:8" ht="17.25" customHeight="1" thickBot="1" x14ac:dyDescent="0.3">
      <c r="B166" s="160">
        <v>2</v>
      </c>
      <c r="C166" s="164"/>
      <c r="D166" s="163"/>
      <c r="E166" s="163"/>
      <c r="F166" s="163"/>
      <c r="G166" s="163"/>
      <c r="H166" s="163">
        <f t="shared" si="11"/>
        <v>0</v>
      </c>
    </row>
    <row r="167" spans="2:8" ht="17.25" customHeight="1" thickBot="1" x14ac:dyDescent="0.3">
      <c r="B167" s="160"/>
      <c r="C167" s="233">
        <f>SUM(C163:C166)</f>
        <v>0</v>
      </c>
      <c r="D167" s="233">
        <f t="shared" ref="D167:H167" si="12">SUM(D163:D166)</f>
        <v>0</v>
      </c>
      <c r="E167" s="233">
        <f t="shared" si="12"/>
        <v>0</v>
      </c>
      <c r="F167" s="233">
        <f t="shared" si="12"/>
        <v>0</v>
      </c>
      <c r="G167" s="233">
        <f t="shared" si="12"/>
        <v>0</v>
      </c>
      <c r="H167" s="233">
        <f t="shared" si="12"/>
        <v>0</v>
      </c>
    </row>
    <row r="168" spans="2:8" ht="17.25" customHeight="1" x14ac:dyDescent="0.25">
      <c r="B168" s="7" t="s">
        <v>25</v>
      </c>
      <c r="C168" s="165"/>
      <c r="D168" s="163"/>
      <c r="E168" s="163"/>
      <c r="F168" s="163"/>
      <c r="G168" s="163"/>
      <c r="H168" s="163"/>
    </row>
    <row r="169" spans="2:8" ht="17.25" customHeight="1" x14ac:dyDescent="0.25">
      <c r="B169" s="160">
        <v>1</v>
      </c>
      <c r="C169" s="163"/>
      <c r="D169" s="163"/>
      <c r="E169" s="163"/>
      <c r="F169" s="163"/>
      <c r="G169" s="163"/>
      <c r="H169" s="163">
        <f t="shared" ref="H169:H170" si="13">SUM(C169:G169)</f>
        <v>0</v>
      </c>
    </row>
    <row r="170" spans="2:8" ht="17.25" customHeight="1" thickBot="1" x14ac:dyDescent="0.3">
      <c r="B170" s="160">
        <v>2</v>
      </c>
      <c r="C170" s="164"/>
      <c r="D170" s="163"/>
      <c r="E170" s="163"/>
      <c r="F170" s="163"/>
      <c r="G170" s="163"/>
      <c r="H170" s="163">
        <f t="shared" si="13"/>
        <v>0</v>
      </c>
    </row>
    <row r="171" spans="2:8" ht="17.25" customHeight="1" thickBot="1" x14ac:dyDescent="0.3">
      <c r="B171" s="160"/>
      <c r="C171" s="233">
        <f>SUM(C168:C170)</f>
        <v>0</v>
      </c>
      <c r="D171" s="233">
        <f t="shared" ref="D171:H171" si="14">SUM(D168:D170)</f>
        <v>0</v>
      </c>
      <c r="E171" s="233">
        <f t="shared" si="14"/>
        <v>0</v>
      </c>
      <c r="F171" s="233">
        <f t="shared" si="14"/>
        <v>0</v>
      </c>
      <c r="G171" s="233">
        <f t="shared" si="14"/>
        <v>0</v>
      </c>
      <c r="H171" s="233">
        <f t="shared" si="14"/>
        <v>0</v>
      </c>
    </row>
    <row r="172" spans="2:8" ht="17.25" customHeight="1" x14ac:dyDescent="0.25">
      <c r="B172" s="7" t="s">
        <v>253</v>
      </c>
      <c r="C172" s="165"/>
      <c r="D172" s="163"/>
      <c r="E172" s="163"/>
      <c r="F172" s="163"/>
      <c r="G172" s="163"/>
      <c r="H172" s="163"/>
    </row>
    <row r="173" spans="2:8" ht="17.25" customHeight="1" x14ac:dyDescent="0.25">
      <c r="B173" s="160">
        <v>1</v>
      </c>
      <c r="C173" s="163"/>
      <c r="D173" s="163"/>
      <c r="E173" s="163"/>
      <c r="F173" s="163"/>
      <c r="G173" s="163"/>
      <c r="H173" s="163">
        <f t="shared" ref="H173:H174" si="15">SUM(C173:G173)</f>
        <v>0</v>
      </c>
    </row>
    <row r="174" spans="2:8" ht="17.25" customHeight="1" thickBot="1" x14ac:dyDescent="0.3">
      <c r="B174" s="160">
        <v>2</v>
      </c>
      <c r="C174" s="164"/>
      <c r="D174" s="163"/>
      <c r="E174" s="163"/>
      <c r="F174" s="163"/>
      <c r="G174" s="163"/>
      <c r="H174" s="163">
        <f t="shared" si="15"/>
        <v>0</v>
      </c>
    </row>
    <row r="175" spans="2:8" ht="17.25" customHeight="1" thickBot="1" x14ac:dyDescent="0.3">
      <c r="B175" s="160"/>
      <c r="C175" s="233">
        <f>SUM(C172:C174)</f>
        <v>0</v>
      </c>
      <c r="D175" s="233">
        <f t="shared" ref="D175:H175" si="16">SUM(D172:D174)</f>
        <v>0</v>
      </c>
      <c r="E175" s="233">
        <f t="shared" si="16"/>
        <v>0</v>
      </c>
      <c r="F175" s="233">
        <f t="shared" si="16"/>
        <v>0</v>
      </c>
      <c r="G175" s="233">
        <f t="shared" si="16"/>
        <v>0</v>
      </c>
      <c r="H175" s="233">
        <f t="shared" si="16"/>
        <v>0</v>
      </c>
    </row>
    <row r="176" spans="2:8" ht="17.25" customHeight="1" thickBot="1" x14ac:dyDescent="0.3">
      <c r="B176" s="160"/>
      <c r="C176" s="260"/>
      <c r="D176" s="164"/>
      <c r="E176" s="164"/>
      <c r="F176" s="164"/>
      <c r="G176" s="164"/>
      <c r="H176" s="164"/>
    </row>
    <row r="177" spans="2:12" ht="17.25" customHeight="1" thickBot="1" x14ac:dyDescent="0.3">
      <c r="B177" s="25" t="s">
        <v>13</v>
      </c>
      <c r="C177" s="233">
        <f>C162+C167+C171+C175</f>
        <v>0</v>
      </c>
      <c r="D177" s="233">
        <f t="shared" ref="D177:H177" si="17">D162+D167+D171+D175</f>
        <v>0</v>
      </c>
      <c r="E177" s="233">
        <f t="shared" si="17"/>
        <v>0</v>
      </c>
      <c r="F177" s="233">
        <f t="shared" si="17"/>
        <v>0</v>
      </c>
      <c r="G177" s="233">
        <f t="shared" si="17"/>
        <v>0</v>
      </c>
      <c r="H177" s="233">
        <f t="shared" si="17"/>
        <v>0</v>
      </c>
      <c r="K177" s="263" t="s">
        <v>340</v>
      </c>
      <c r="L177" s="264">
        <f>H177-SUM(C177:G177)</f>
        <v>0</v>
      </c>
    </row>
    <row r="178" spans="2:12" x14ac:dyDescent="0.25">
      <c r="B178" s="14"/>
      <c r="H178" s="22" t="s">
        <v>226</v>
      </c>
    </row>
    <row r="179" spans="2:12" x14ac:dyDescent="0.25">
      <c r="B179" s="14"/>
    </row>
    <row r="180" spans="2:12" x14ac:dyDescent="0.25">
      <c r="B180" s="148" t="s">
        <v>227</v>
      </c>
    </row>
    <row r="181" spans="2:12" x14ac:dyDescent="0.25">
      <c r="B181" s="148"/>
    </row>
    <row r="182" spans="2:12" x14ac:dyDescent="0.25">
      <c r="B182" s="148" t="s">
        <v>254</v>
      </c>
      <c r="C182" s="391"/>
      <c r="D182" s="391"/>
      <c r="E182" s="391"/>
      <c r="F182" s="391"/>
      <c r="G182" s="391"/>
      <c r="H182" s="391"/>
    </row>
    <row r="183" spans="2:12" x14ac:dyDescent="0.25">
      <c r="B183" s="148"/>
    </row>
    <row r="184" spans="2:12" x14ac:dyDescent="0.25">
      <c r="B184" s="148" t="s">
        <v>255</v>
      </c>
      <c r="C184" s="391"/>
      <c r="D184" s="391"/>
      <c r="E184" s="391"/>
      <c r="F184" s="391"/>
      <c r="G184" s="391"/>
      <c r="H184" s="391"/>
    </row>
    <row r="185" spans="2:12" x14ac:dyDescent="0.25">
      <c r="B185" s="148"/>
    </row>
    <row r="186" spans="2:12" x14ac:dyDescent="0.25">
      <c r="B186" s="148" t="s">
        <v>256</v>
      </c>
      <c r="C186" s="391"/>
      <c r="D186" s="391"/>
      <c r="E186" s="391"/>
      <c r="F186" s="391"/>
      <c r="G186" s="391"/>
      <c r="H186" s="391"/>
    </row>
    <row r="187" spans="2:12" x14ac:dyDescent="0.25">
      <c r="B187" s="148"/>
    </row>
    <row r="188" spans="2:12" x14ac:dyDescent="0.25">
      <c r="B188" s="148" t="s">
        <v>257</v>
      </c>
      <c r="C188" s="391"/>
      <c r="D188" s="391"/>
      <c r="E188" s="391"/>
      <c r="F188" s="391"/>
      <c r="G188" s="391"/>
      <c r="H188" s="391"/>
    </row>
    <row r="189" spans="2:12" x14ac:dyDescent="0.25">
      <c r="B189" s="148"/>
    </row>
    <row r="190" spans="2:12" x14ac:dyDescent="0.25">
      <c r="B190" s="148" t="s">
        <v>258</v>
      </c>
      <c r="C190" s="391"/>
      <c r="D190" s="391"/>
      <c r="E190" s="391"/>
      <c r="F190" s="391"/>
      <c r="G190" s="391"/>
      <c r="H190" s="391"/>
    </row>
    <row r="191" spans="2:12" x14ac:dyDescent="0.25">
      <c r="B191" s="148"/>
    </row>
    <row r="192" spans="2:12" x14ac:dyDescent="0.25">
      <c r="B192" s="148" t="s">
        <v>259</v>
      </c>
      <c r="C192" s="391"/>
      <c r="D192" s="391"/>
      <c r="E192" s="391"/>
      <c r="F192" s="391"/>
      <c r="G192" s="391"/>
      <c r="H192" s="391"/>
    </row>
    <row r="193" spans="1:9" x14ac:dyDescent="0.25">
      <c r="B193" s="148"/>
    </row>
    <row r="194" spans="1:9" x14ac:dyDescent="0.25">
      <c r="B194" s="14"/>
    </row>
    <row r="196" spans="1:9" x14ac:dyDescent="0.25">
      <c r="A196" s="195">
        <v>12</v>
      </c>
      <c r="B196" s="60" t="s">
        <v>64</v>
      </c>
      <c r="C196" s="202"/>
      <c r="D196" s="202"/>
      <c r="E196" s="202"/>
      <c r="F196" s="202"/>
      <c r="G196" s="202"/>
      <c r="H196" s="202"/>
      <c r="I196" s="202"/>
    </row>
    <row r="197" spans="1:9" ht="36" x14ac:dyDescent="0.25">
      <c r="A197" s="210"/>
      <c r="B197" s="226" t="s">
        <v>65</v>
      </c>
      <c r="C197" s="14"/>
      <c r="D197" s="212" t="s">
        <v>124</v>
      </c>
      <c r="E197" s="211" t="s">
        <v>125</v>
      </c>
      <c r="F197" s="211" t="s">
        <v>126</v>
      </c>
      <c r="G197" s="211" t="s">
        <v>337</v>
      </c>
      <c r="H197" s="212" t="s">
        <v>127</v>
      </c>
      <c r="I197" s="202"/>
    </row>
    <row r="198" spans="1:9" ht="12.75" customHeight="1" x14ac:dyDescent="0.25">
      <c r="A198" s="210"/>
      <c r="B198" s="25" t="s">
        <v>219</v>
      </c>
      <c r="C198" s="5"/>
      <c r="D198" s="213"/>
      <c r="E198" s="214"/>
      <c r="F198" s="215"/>
      <c r="G198" s="215"/>
      <c r="H198" s="213"/>
      <c r="I198" s="202"/>
    </row>
    <row r="199" spans="1:9" ht="12.75" customHeight="1" x14ac:dyDescent="0.25">
      <c r="A199" s="210"/>
      <c r="B199" s="7" t="s">
        <v>15</v>
      </c>
      <c r="C199" s="17"/>
      <c r="D199" s="163"/>
      <c r="E199" s="163"/>
      <c r="F199" s="163"/>
      <c r="G199" s="163"/>
      <c r="H199" s="163">
        <f>SUM(D199:G199)</f>
        <v>0</v>
      </c>
      <c r="I199" s="202"/>
    </row>
    <row r="200" spans="1:9" ht="12.75" customHeight="1" x14ac:dyDescent="0.25">
      <c r="A200" s="210"/>
      <c r="B200" s="7" t="s">
        <v>148</v>
      </c>
      <c r="C200" s="17"/>
      <c r="D200" s="163"/>
      <c r="E200" s="163"/>
      <c r="F200" s="163"/>
      <c r="G200" s="163"/>
      <c r="H200" s="163">
        <f t="shared" ref="H200:H203" si="18">SUM(D200:G200)</f>
        <v>0</v>
      </c>
      <c r="I200" s="202"/>
    </row>
    <row r="201" spans="1:9" ht="12.75" customHeight="1" x14ac:dyDescent="0.25">
      <c r="A201" s="210"/>
      <c r="B201" s="7" t="s">
        <v>151</v>
      </c>
      <c r="C201" s="17"/>
      <c r="D201" s="163"/>
      <c r="E201" s="163"/>
      <c r="F201" s="163"/>
      <c r="G201" s="163"/>
      <c r="H201" s="163">
        <f t="shared" si="18"/>
        <v>0</v>
      </c>
      <c r="I201" s="202"/>
    </row>
    <row r="202" spans="1:9" ht="12.75" customHeight="1" x14ac:dyDescent="0.25">
      <c r="A202" s="210"/>
      <c r="B202" s="7" t="s">
        <v>48</v>
      </c>
      <c r="C202" s="17"/>
      <c r="D202" s="163"/>
      <c r="E202" s="163"/>
      <c r="F202" s="163"/>
      <c r="G202" s="163"/>
      <c r="H202" s="163">
        <f t="shared" si="18"/>
        <v>0</v>
      </c>
      <c r="I202" s="202"/>
    </row>
    <row r="203" spans="1:9" ht="12.75" customHeight="1" thickBot="1" x14ac:dyDescent="0.3">
      <c r="A203" s="210"/>
      <c r="B203" s="7" t="s">
        <v>2</v>
      </c>
      <c r="C203" s="17"/>
      <c r="D203" s="163"/>
      <c r="E203" s="163"/>
      <c r="F203" s="163"/>
      <c r="G203" s="163"/>
      <c r="H203" s="163">
        <f t="shared" si="18"/>
        <v>0</v>
      </c>
      <c r="I203" s="202"/>
    </row>
    <row r="204" spans="1:9" s="60" customFormat="1" ht="12.75" customHeight="1" thickBot="1" x14ac:dyDescent="0.3">
      <c r="A204" s="208"/>
      <c r="B204" s="216" t="s">
        <v>154</v>
      </c>
      <c r="C204" s="21"/>
      <c r="D204" s="182">
        <f>SUM(D199:D203)</f>
        <v>0</v>
      </c>
      <c r="E204" s="183">
        <f t="shared" ref="E204:H204" si="19">SUM(E199:E203)</f>
        <v>0</v>
      </c>
      <c r="F204" s="183">
        <f t="shared" si="19"/>
        <v>0</v>
      </c>
      <c r="G204" s="183">
        <f t="shared" si="19"/>
        <v>0</v>
      </c>
      <c r="H204" s="185">
        <f t="shared" si="19"/>
        <v>0</v>
      </c>
      <c r="I204" s="209"/>
    </row>
    <row r="205" spans="1:9" ht="12.75" customHeight="1" x14ac:dyDescent="0.25">
      <c r="A205" s="210"/>
      <c r="B205" s="193"/>
      <c r="C205" s="21"/>
      <c r="D205" s="152"/>
      <c r="E205" s="152"/>
      <c r="F205" s="152"/>
      <c r="G205" s="152"/>
      <c r="H205" s="152"/>
      <c r="I205" s="202"/>
    </row>
    <row r="206" spans="1:9" ht="12.75" customHeight="1" x14ac:dyDescent="0.25">
      <c r="A206" s="210"/>
      <c r="B206" s="216" t="s">
        <v>220</v>
      </c>
      <c r="C206" s="21"/>
      <c r="D206" s="87"/>
      <c r="E206" s="87"/>
      <c r="F206" s="87"/>
      <c r="G206" s="87"/>
      <c r="H206" s="87"/>
      <c r="I206" s="202"/>
    </row>
    <row r="207" spans="1:9" ht="12.75" customHeight="1" x14ac:dyDescent="0.25">
      <c r="A207" s="210"/>
      <c r="B207" s="7" t="s">
        <v>18</v>
      </c>
      <c r="C207" s="17"/>
      <c r="D207" s="163"/>
      <c r="E207" s="163"/>
      <c r="F207" s="163"/>
      <c r="G207" s="163"/>
      <c r="H207" s="163">
        <f t="shared" ref="H207:H209" si="20">SUM(D207:G207)</f>
        <v>0</v>
      </c>
      <c r="I207" s="202"/>
    </row>
    <row r="208" spans="1:9" ht="12.75" customHeight="1" x14ac:dyDescent="0.25">
      <c r="A208" s="210"/>
      <c r="B208" s="7" t="s">
        <v>48</v>
      </c>
      <c r="C208" s="17"/>
      <c r="D208" s="163"/>
      <c r="E208" s="163"/>
      <c r="F208" s="163"/>
      <c r="G208" s="163"/>
      <c r="H208" s="163">
        <f t="shared" si="20"/>
        <v>0</v>
      </c>
      <c r="I208" s="202"/>
    </row>
    <row r="209" spans="1:12" ht="12.75" customHeight="1" thickBot="1" x14ac:dyDescent="0.3">
      <c r="A209" s="210"/>
      <c r="B209" s="7" t="s">
        <v>2</v>
      </c>
      <c r="C209" s="17"/>
      <c r="D209" s="163"/>
      <c r="E209" s="163"/>
      <c r="F209" s="163"/>
      <c r="G209" s="163"/>
      <c r="H209" s="163">
        <f t="shared" si="20"/>
        <v>0</v>
      </c>
      <c r="I209" s="202"/>
    </row>
    <row r="210" spans="1:12" s="60" customFormat="1" ht="12.75" customHeight="1" thickBot="1" x14ac:dyDescent="0.3">
      <c r="A210" s="208"/>
      <c r="B210" s="216" t="s">
        <v>221</v>
      </c>
      <c r="C210" s="21"/>
      <c r="D210" s="182">
        <f>SUM(D205:D209)</f>
        <v>0</v>
      </c>
      <c r="E210" s="183">
        <f t="shared" ref="E210" si="21">SUM(E205:E209)</f>
        <v>0</v>
      </c>
      <c r="F210" s="183">
        <f t="shared" ref="F210" si="22">SUM(F205:F209)</f>
        <v>0</v>
      </c>
      <c r="G210" s="183">
        <f t="shared" ref="G210" si="23">SUM(G205:G209)</f>
        <v>0</v>
      </c>
      <c r="H210" s="185">
        <f t="shared" ref="H210" si="24">SUM(H205:H209)</f>
        <v>0</v>
      </c>
      <c r="I210" s="209"/>
    </row>
    <row r="211" spans="1:12" ht="12.75" customHeight="1" thickBot="1" x14ac:dyDescent="0.3">
      <c r="A211" s="210"/>
      <c r="B211" s="217"/>
      <c r="C211" s="21"/>
      <c r="D211" s="48"/>
      <c r="E211" s="48"/>
      <c r="F211" s="48"/>
      <c r="G211" s="48"/>
      <c r="H211" s="48"/>
      <c r="I211" s="202"/>
    </row>
    <row r="212" spans="1:12" s="60" customFormat="1" ht="12.75" customHeight="1" thickBot="1" x14ac:dyDescent="0.3">
      <c r="A212" s="208"/>
      <c r="B212" s="25" t="s">
        <v>123</v>
      </c>
      <c r="C212" s="21"/>
      <c r="D212" s="182">
        <f>D204-D210</f>
        <v>0</v>
      </c>
      <c r="E212" s="183">
        <f>E204-E210</f>
        <v>0</v>
      </c>
      <c r="F212" s="183">
        <f t="shared" ref="F212:G212" si="25">F204-F210</f>
        <v>0</v>
      </c>
      <c r="G212" s="183">
        <f t="shared" si="25"/>
        <v>0</v>
      </c>
      <c r="H212" s="185">
        <f>H204-H210</f>
        <v>0</v>
      </c>
      <c r="I212" s="209"/>
    </row>
    <row r="213" spans="1:12" ht="12.75" customHeight="1" x14ac:dyDescent="0.25">
      <c r="A213" s="210"/>
      <c r="B213" s="218"/>
      <c r="C213" s="21"/>
      <c r="D213" s="153"/>
      <c r="E213" s="153"/>
      <c r="F213" s="153"/>
      <c r="G213" s="153"/>
      <c r="H213" s="153"/>
      <c r="I213" s="202"/>
    </row>
    <row r="214" spans="1:12" ht="12.75" customHeight="1" x14ac:dyDescent="0.25">
      <c r="A214" s="210"/>
      <c r="B214" s="14" t="s">
        <v>19</v>
      </c>
      <c r="C214" s="21"/>
      <c r="D214" s="163"/>
      <c r="E214" s="163"/>
      <c r="F214" s="163"/>
      <c r="G214" s="163"/>
      <c r="H214" s="163">
        <f>SUM(D214:G214)</f>
        <v>0</v>
      </c>
      <c r="I214" s="202"/>
    </row>
    <row r="215" spans="1:12" ht="12.75" customHeight="1" thickBot="1" x14ac:dyDescent="0.3">
      <c r="A215" s="210"/>
      <c r="B215" s="218"/>
      <c r="C215" s="21"/>
      <c r="D215" s="155"/>
      <c r="E215" s="155"/>
      <c r="F215" s="156"/>
      <c r="G215" s="156"/>
      <c r="H215" s="157"/>
      <c r="I215" s="202"/>
    </row>
    <row r="216" spans="1:12" s="60" customFormat="1" ht="12.75" customHeight="1" thickBot="1" x14ac:dyDescent="0.3">
      <c r="A216" s="208"/>
      <c r="B216" s="1" t="s">
        <v>20</v>
      </c>
      <c r="C216" s="21"/>
      <c r="D216" s="182">
        <f>D212+D214</f>
        <v>0</v>
      </c>
      <c r="E216" s="183">
        <f>E212+E214</f>
        <v>0</v>
      </c>
      <c r="F216" s="183">
        <f>F212+F214</f>
        <v>0</v>
      </c>
      <c r="G216" s="183">
        <f>G212+G214</f>
        <v>0</v>
      </c>
      <c r="H216" s="185">
        <f>H212+H214</f>
        <v>0</v>
      </c>
      <c r="I216" s="209"/>
    </row>
    <row r="217" spans="1:12" ht="12.75" customHeight="1" x14ac:dyDescent="0.25">
      <c r="A217" s="210"/>
      <c r="B217" s="218"/>
      <c r="C217" s="21"/>
      <c r="D217" s="158"/>
      <c r="E217" s="158"/>
      <c r="F217" s="158"/>
      <c r="G217" s="158"/>
      <c r="H217" s="159"/>
      <c r="I217" s="202"/>
    </row>
    <row r="218" spans="1:12" ht="12.75" customHeight="1" x14ac:dyDescent="0.25">
      <c r="A218" s="210"/>
      <c r="B218" s="14" t="s">
        <v>21</v>
      </c>
      <c r="C218" s="21"/>
      <c r="D218" s="163"/>
      <c r="E218" s="163"/>
      <c r="F218" s="163"/>
      <c r="G218" s="163"/>
      <c r="H218" s="163">
        <f>SUM(D218:G218)</f>
        <v>0</v>
      </c>
      <c r="I218" s="202"/>
    </row>
    <row r="219" spans="1:12" ht="12.75" customHeight="1" x14ac:dyDescent="0.25">
      <c r="A219" s="210"/>
      <c r="B219" s="218"/>
      <c r="C219" s="21"/>
      <c r="D219" s="150"/>
      <c r="E219" s="150"/>
      <c r="F219" s="149"/>
      <c r="G219" s="149"/>
      <c r="H219" s="150"/>
      <c r="I219" s="202"/>
    </row>
    <row r="220" spans="1:12" s="60" customFormat="1" ht="12.75" customHeight="1" x14ac:dyDescent="0.25">
      <c r="A220" s="208"/>
      <c r="B220" s="1" t="s">
        <v>106</v>
      </c>
      <c r="C220" s="21"/>
      <c r="D220" s="163">
        <f>D216+D218</f>
        <v>0</v>
      </c>
      <c r="E220" s="163">
        <f>E216+E218</f>
        <v>0</v>
      </c>
      <c r="F220" s="163">
        <f t="shared" ref="F220:G220" si="26">F216+F218</f>
        <v>0</v>
      </c>
      <c r="G220" s="163">
        <f t="shared" si="26"/>
        <v>0</v>
      </c>
      <c r="H220" s="163">
        <f>H216+H218</f>
        <v>0</v>
      </c>
      <c r="I220" s="209"/>
    </row>
    <row r="221" spans="1:12" ht="12.75" customHeight="1" thickBot="1" x14ac:dyDescent="0.3">
      <c r="A221" s="210"/>
      <c r="B221" s="219"/>
      <c r="C221" s="21"/>
      <c r="D221" s="164"/>
      <c r="E221" s="36"/>
      <c r="F221" s="36"/>
      <c r="G221" s="36"/>
      <c r="H221" s="36"/>
      <c r="I221" s="202"/>
    </row>
    <row r="222" spans="1:12" ht="12.75" customHeight="1" x14ac:dyDescent="0.25">
      <c r="A222" s="210"/>
      <c r="B222" s="1" t="s">
        <v>222</v>
      </c>
      <c r="C222" s="21"/>
      <c r="D222" s="257"/>
      <c r="E222" s="220"/>
      <c r="F222" s="220"/>
      <c r="G222" s="220"/>
      <c r="H222" s="221">
        <f>SUM(D222:G222)</f>
        <v>0</v>
      </c>
      <c r="I222" s="202"/>
    </row>
    <row r="223" spans="1:12" ht="12.75" customHeight="1" x14ac:dyDescent="0.25">
      <c r="A223" s="210"/>
      <c r="B223" s="219"/>
      <c r="C223" s="21"/>
      <c r="D223" s="222"/>
      <c r="E223" s="33"/>
      <c r="F223" s="33"/>
      <c r="G223" s="33"/>
      <c r="H223" s="154"/>
      <c r="I223" s="202"/>
    </row>
    <row r="224" spans="1:12" s="60" customFormat="1" ht="12.75" customHeight="1" thickBot="1" x14ac:dyDescent="0.3">
      <c r="A224" s="208"/>
      <c r="B224" s="1" t="s">
        <v>223</v>
      </c>
      <c r="C224" s="1"/>
      <c r="D224" s="223">
        <f>D220+D222</f>
        <v>0</v>
      </c>
      <c r="E224" s="224">
        <f>E222+E220</f>
        <v>0</v>
      </c>
      <c r="F224" s="224">
        <f t="shared" ref="F224:G224" si="27">F222+F220</f>
        <v>0</v>
      </c>
      <c r="G224" s="224">
        <f t="shared" si="27"/>
        <v>0</v>
      </c>
      <c r="H224" s="225">
        <f>H222+H220</f>
        <v>0</v>
      </c>
      <c r="I224" s="209"/>
      <c r="K224" s="263" t="s">
        <v>340</v>
      </c>
      <c r="L224" s="264">
        <f>H224-SUM(D224:G224)</f>
        <v>0</v>
      </c>
    </row>
    <row r="225" spans="1:9" x14ac:dyDescent="0.25">
      <c r="A225" s="210"/>
      <c r="B225" s="1"/>
      <c r="C225" s="14"/>
      <c r="D225" s="14"/>
      <c r="E225" s="14"/>
      <c r="F225" s="14"/>
      <c r="G225" s="14"/>
      <c r="H225" s="14"/>
      <c r="I225" s="202"/>
    </row>
    <row r="226" spans="1:9" x14ac:dyDescent="0.25">
      <c r="B226" s="151"/>
      <c r="C226" s="14"/>
      <c r="D226" s="14"/>
      <c r="E226" s="14"/>
      <c r="F226" s="14"/>
      <c r="G226" s="14"/>
      <c r="H226" s="14"/>
    </row>
    <row r="227" spans="1:9" x14ac:dyDescent="0.25">
      <c r="B227" s="151"/>
      <c r="C227" s="84"/>
      <c r="D227" s="84"/>
      <c r="E227" s="84"/>
      <c r="F227" s="84"/>
      <c r="G227" s="84"/>
      <c r="H227" s="84"/>
    </row>
    <row r="228" spans="1:9" x14ac:dyDescent="0.25">
      <c r="B228" s="84"/>
      <c r="C228" s="84"/>
      <c r="D228" s="84"/>
      <c r="E228" s="84"/>
      <c r="F228" s="84"/>
      <c r="G228" s="84"/>
      <c r="H228" s="84"/>
    </row>
    <row r="229" spans="1:9" x14ac:dyDescent="0.25">
      <c r="B229" s="84"/>
      <c r="C229" s="84"/>
      <c r="D229" s="84"/>
      <c r="E229" s="84"/>
      <c r="F229" s="84"/>
      <c r="G229" s="84"/>
      <c r="H229" s="84"/>
    </row>
    <row r="230" spans="1:9" x14ac:dyDescent="0.25">
      <c r="B230" s="84"/>
      <c r="C230" s="84"/>
      <c r="D230" s="84"/>
      <c r="E230" s="84"/>
      <c r="F230" s="84"/>
      <c r="G230" s="84"/>
      <c r="H230" s="84"/>
    </row>
    <row r="231" spans="1:9" x14ac:dyDescent="0.25">
      <c r="B231" s="84"/>
      <c r="C231" s="84"/>
      <c r="D231" s="84"/>
      <c r="E231" s="84"/>
      <c r="F231" s="84"/>
      <c r="G231" s="84"/>
      <c r="H231" s="84"/>
    </row>
    <row r="232" spans="1:9" x14ac:dyDescent="0.25">
      <c r="B232" s="84"/>
      <c r="C232" s="84"/>
      <c r="D232" s="84"/>
      <c r="E232" s="84"/>
      <c r="F232" s="84"/>
      <c r="G232" s="84"/>
      <c r="H232" s="84"/>
    </row>
  </sheetData>
  <mergeCells count="23">
    <mergeCell ref="A3:A4"/>
    <mergeCell ref="B94:H94"/>
    <mergeCell ref="D55:D56"/>
    <mergeCell ref="A1:G1"/>
    <mergeCell ref="A2:G2"/>
    <mergeCell ref="F55:F56"/>
    <mergeCell ref="E55:E56"/>
    <mergeCell ref="B17:H17"/>
    <mergeCell ref="B29:H29"/>
    <mergeCell ref="B31:H31"/>
    <mergeCell ref="B52:H52"/>
    <mergeCell ref="B75:H75"/>
    <mergeCell ref="B76:H76"/>
    <mergeCell ref="B7:H7"/>
    <mergeCell ref="B20:H20"/>
    <mergeCell ref="B25:H25"/>
    <mergeCell ref="B27:H27"/>
    <mergeCell ref="C192:H192"/>
    <mergeCell ref="C182:H182"/>
    <mergeCell ref="C184:H184"/>
    <mergeCell ref="C186:H186"/>
    <mergeCell ref="C188:H188"/>
    <mergeCell ref="C190:H190"/>
  </mergeCells>
  <pageMargins left="0.25" right="0.25" top="0.75" bottom="0.75" header="0.3" footer="0.3"/>
  <pageSetup paperSize="9" orientation="portrait" r:id="rId1"/>
  <rowBreaks count="2" manualBreakCount="2">
    <brk id="96" max="16383" man="1"/>
    <brk id="132"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2BD4F35D131224CBE53F2F54FD82084" ma:contentTypeVersion="15" ma:contentTypeDescription="Create a new document." ma:contentTypeScope="" ma:versionID="815fed78933e8277a6695b082b82e30e">
  <xsd:schema xmlns:xsd="http://www.w3.org/2001/XMLSchema" xmlns:xs="http://www.w3.org/2001/XMLSchema" xmlns:p="http://schemas.microsoft.com/office/2006/metadata/properties" xmlns:ns2="cd9521c0-2ae4-4c7b-b822-6e3c0c0a80a2" xmlns:ns3="14510e45-9fa2-48be-b1f1-b9c13d0f8e23" targetNamespace="http://schemas.microsoft.com/office/2006/metadata/properties" ma:root="true" ma:fieldsID="d0d0ccd537d790654988754aaffd44b6" ns2:_="" ns3:_="">
    <xsd:import namespace="cd9521c0-2ae4-4c7b-b822-6e3c0c0a80a2"/>
    <xsd:import namespace="14510e45-9fa2-48be-b1f1-b9c13d0f8e23"/>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element ref="ns2:MediaServiceLocation" minOccurs="0"/>
                <xsd:element ref="ns3:SharedWithUsers" minOccurs="0"/>
                <xsd:element ref="ns3:SharedWithDetails" minOccurs="0"/>
                <xsd:element ref="ns2:lcf76f155ced4ddcb4097134ff3c332f" minOccurs="0"/>
                <xsd:element ref="ns3:TaxCatchAll"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d9521c0-2ae4-4c7b-b822-6e3c0c0a80a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Location" ma:index="15" nillable="true" ma:displayName="Location" ma:description="" ma:indexed="true" ma:internalName="MediaServiceLocation" ma:readOnly="true">
      <xsd:simpleType>
        <xsd:restriction base="dms:Text"/>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9d3106f2-1f02-4a2a-8e0b-c91973a8c4d6"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4510e45-9fa2-48be-b1f1-b9c13d0f8e23"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7b696bf3-7986-4922-ade1-2a392246821e}" ma:internalName="TaxCatchAll" ma:showField="CatchAllData" ma:web="14510e45-9fa2-48be-b1f1-b9c13d0f8e2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cd9521c0-2ae4-4c7b-b822-6e3c0c0a80a2">
      <Terms xmlns="http://schemas.microsoft.com/office/infopath/2007/PartnerControls"/>
    </lcf76f155ced4ddcb4097134ff3c332f>
    <TaxCatchAll xmlns="14510e45-9fa2-48be-b1f1-b9c13d0f8e23" xsi:nil="true"/>
  </documentManagement>
</p:properties>
</file>

<file path=customXml/itemProps1.xml><?xml version="1.0" encoding="utf-8"?>
<ds:datastoreItem xmlns:ds="http://schemas.openxmlformats.org/officeDocument/2006/customXml" ds:itemID="{88AF7E5C-3BE5-4202-8E82-50BCF566FCE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d9521c0-2ae4-4c7b-b822-6e3c0c0a80a2"/>
    <ds:schemaRef ds:uri="14510e45-9fa2-48be-b1f1-b9c13d0f8e2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D8D63B6-CE82-431F-9B18-E0ECB9C85C49}">
  <ds:schemaRefs>
    <ds:schemaRef ds:uri="http://schemas.microsoft.com/sharepoint/v3/contenttype/forms"/>
  </ds:schemaRefs>
</ds:datastoreItem>
</file>

<file path=customXml/itemProps3.xml><?xml version="1.0" encoding="utf-8"?>
<ds:datastoreItem xmlns:ds="http://schemas.openxmlformats.org/officeDocument/2006/customXml" ds:itemID="{747BA474-65FC-450A-AD32-48C0439BB2D8}">
  <ds:schemaRefs>
    <ds:schemaRef ds:uri="http://schemas.microsoft.com/office/2006/metadata/properties"/>
    <ds:schemaRef ds:uri="http://schemas.microsoft.com/office/infopath/2007/PartnerControls"/>
    <ds:schemaRef ds:uri="cd9521c0-2ae4-4c7b-b822-6e3c0c0a80a2"/>
    <ds:schemaRef ds:uri="14510e45-9fa2-48be-b1f1-b9c13d0f8e2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8</vt:i4>
      </vt:variant>
    </vt:vector>
  </HeadingPairs>
  <TitlesOfParts>
    <vt:vector size="18" baseType="lpstr">
      <vt:lpstr>Cover Sheet</vt:lpstr>
      <vt:lpstr>TAR</vt:lpstr>
      <vt:lpstr>IE Report</vt:lpstr>
      <vt:lpstr>SOFA</vt:lpstr>
      <vt:lpstr>Balance Sheet</vt:lpstr>
      <vt:lpstr>Note 1</vt:lpstr>
      <vt:lpstr>Note 2 - Income</vt:lpstr>
      <vt:lpstr>Note 3 - Expenditure</vt:lpstr>
      <vt:lpstr>Notes</vt:lpstr>
      <vt:lpstr>RPF</vt:lpstr>
      <vt:lpstr>'Balance Sheet'!Print_Area</vt:lpstr>
      <vt:lpstr>'Cover Sheet'!Print_Area</vt:lpstr>
      <vt:lpstr>'Note 1'!Print_Area</vt:lpstr>
      <vt:lpstr>'Note 2 - Income'!Print_Area</vt:lpstr>
      <vt:lpstr>'Note 3 - Expenditure'!Print_Area</vt:lpstr>
      <vt:lpstr>Notes!Print_Area</vt:lpstr>
      <vt:lpstr>RPF!Print_Area</vt:lpstr>
      <vt:lpstr>SOFA!Print_Area</vt:lpstr>
    </vt:vector>
  </TitlesOfParts>
  <Company>diocese of lichfield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Rachael Wheeler</cp:lastModifiedBy>
  <cp:lastPrinted>2024-01-22T13:02:18Z</cp:lastPrinted>
  <dcterms:created xsi:type="dcterms:W3CDTF">2010-08-24T12:01:25Z</dcterms:created>
  <dcterms:modified xsi:type="dcterms:W3CDTF">2025-04-04T13:31:44Z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0x010100D2BD4F35D131224CBE53F2F54FD82084</vt:lpwstr>
  </property>
  <property fmtid="{D5CDD505-2E9C-101B-9397-08002B2CF9AE}" pid="4" name="Order">
    <vt:r8>891800</vt:r8>
  </property>
  <property fmtid="{D5CDD505-2E9C-101B-9397-08002B2CF9AE}" pid="5" name="MediaServiceImageTags">
    <vt:lpwstr/>
  </property>
</Properties>
</file>